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drawings/drawing4.xml" ContentType="application/vnd.openxmlformats-officedocument.drawing+xml"/>
  <Override PartName="/xl/ctrlProps/ctrlProp4.xml" ContentType="application/vnd.ms-excel.controlproperties+xml"/>
  <Override PartName="/xl/drawings/drawing5.xml" ContentType="application/vnd.openxmlformats-officedocument.drawing+xml"/>
  <Override PartName="/xl/ctrlProps/ctrlProp5.xml" ContentType="application/vnd.ms-excel.controlproperties+xml"/>
  <Override PartName="/xl/drawings/drawing6.xml" ContentType="application/vnd.openxmlformats-officedocument.drawing+xml"/>
  <Override PartName="/xl/ctrlProps/ctrlProp6.xml" ContentType="application/vnd.ms-excel.controlproperties+xml"/>
  <Override PartName="/xl/drawings/drawing7.xml" ContentType="application/vnd.openxmlformats-officedocument.drawing+xml"/>
  <Override PartName="/xl/ctrlProps/ctrlProp7.xml" ContentType="application/vnd.ms-excel.controlproperties+xml"/>
  <Override PartName="/xl/drawings/drawing8.xml" ContentType="application/vnd.openxmlformats-officedocument.drawing+xml"/>
  <Override PartName="/xl/ctrlProps/ctrlProp8.xml" ContentType="application/vnd.ms-excel.controlproperties+xml"/>
  <Override PartName="/xl/drawings/drawing9.xml" ContentType="application/vnd.openxmlformats-officedocument.drawing+xml"/>
  <Override PartName="/xl/ctrlProps/ctrlProp9.xml" ContentType="application/vnd.ms-excel.controlproperties+xml"/>
  <Override PartName="/xl/drawings/drawing10.xml" ContentType="application/vnd.openxmlformats-officedocument.drawing+xml"/>
  <Override PartName="/xl/ctrlProps/ctrlProp10.xml" ContentType="application/vnd.ms-excel.controlproperties+xml"/>
  <Override PartName="/xl/drawings/drawing11.xml" ContentType="application/vnd.openxmlformats-officedocument.drawing+xml"/>
  <Override PartName="/xl/ctrlProps/ctrlProp11.xml" ContentType="application/vnd.ms-excel.controlproperties+xml"/>
  <Override PartName="/xl/drawings/drawing12.xml" ContentType="application/vnd.openxmlformats-officedocument.drawing+xml"/>
  <Override PartName="/xl/ctrlProps/ctrlProp12.xml" ContentType="application/vnd.ms-excel.controlproperties+xml"/>
  <Override PartName="/xl/drawings/drawing13.xml" ContentType="application/vnd.openxmlformats-officedocument.drawing+xml"/>
  <Override PartName="/xl/ctrlProps/ctrlProp13.xml" ContentType="application/vnd.ms-excel.controlproperties+xml"/>
  <Override PartName="/xl/drawings/drawing14.xml" ContentType="application/vnd.openxmlformats-officedocument.drawing+xml"/>
  <Override PartName="/xl/ctrlProps/ctrlProp1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codeName="DieseArbeitsmappe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KTV-RuhrWest\Documents\"/>
    </mc:Choice>
  </mc:AlternateContent>
  <bookViews>
    <workbookView xWindow="0" yWindow="0" windowWidth="20490" windowHeight="7530" activeTab="11"/>
  </bookViews>
  <sheets>
    <sheet name="Hilfstabelle" sheetId="4" r:id="rId1"/>
    <sheet name="WK1 N" sheetId="1" r:id="rId2"/>
    <sheet name="WK2 N" sheetId="5" r:id="rId3"/>
    <sheet name="WK3 N" sheetId="6" r:id="rId4"/>
    <sheet name="WK4" sheetId="7" r:id="rId5"/>
    <sheet name="WK5" sheetId="8" r:id="rId6"/>
    <sheet name="WK6" sheetId="9" r:id="rId7"/>
    <sheet name="WK7 N" sheetId="10" r:id="rId8"/>
    <sheet name="WK8 N" sheetId="11" r:id="rId9"/>
    <sheet name="WK9" sheetId="22" r:id="rId10"/>
    <sheet name="WK 10" sheetId="23" r:id="rId11"/>
    <sheet name="WK11 J" sheetId="12" r:id="rId12"/>
    <sheet name="WK12 J" sheetId="13" r:id="rId13"/>
    <sheet name="WK13 J" sheetId="14" r:id="rId14"/>
    <sheet name="WK14 J" sheetId="15" r:id="rId15"/>
    <sheet name="Horst Soyk-Pokal" sheetId="20" r:id="rId16"/>
    <sheet name="Teilnehmer" sheetId="18" r:id="rId17"/>
    <sheet name="Vereinsübersicht" sheetId="19" r:id="rId18"/>
  </sheets>
  <definedNames>
    <definedName name="_xlnm._FilterDatabase" localSheetId="15" hidden="1">'Horst Soyk-Pokal'!$A$1:$AB$175</definedName>
    <definedName name="_xlnm._FilterDatabase" localSheetId="17" hidden="1">Vereinsübersicht!$A$1:$I$115</definedName>
    <definedName name="_xlnm.Print_Area" localSheetId="10">'WK 10'!$A$1:$AA$18</definedName>
    <definedName name="_xlnm.Print_Area" localSheetId="1">'WK1 N'!$A$1:$AA$20</definedName>
    <definedName name="_xlnm.Print_Area" localSheetId="2">'WK2 N'!$A$1:$AB$26</definedName>
    <definedName name="_xlnm.Print_Area" localSheetId="3">'WK3 N'!$A$1:$AA$18</definedName>
    <definedName name="_xlnm.Print_Area" localSheetId="4">'WK4'!$A$1:$AA$14</definedName>
    <definedName name="_xlnm.Print_Area" localSheetId="5">'WK5'!$A$1:$AA$18</definedName>
    <definedName name="_xlnm.Print_Area" localSheetId="6">'WK6'!$A$1:$AA$14</definedName>
    <definedName name="_xlnm.Print_Area" localSheetId="7">'WK7 N'!$A$1:$AA$13</definedName>
    <definedName name="_xlnm.Print_Area" localSheetId="8">'WK8 N'!$A$1:$AA$14</definedName>
    <definedName name="_xlnm.Print_Area" localSheetId="9">'WK9'!$A$1:$AA$18</definedName>
    <definedName name="_xlnm.Print_Titles" localSheetId="1">'WK1 N'!$A:$D</definedName>
  </definedNames>
  <calcPr calcId="171027" concurrentCalc="0"/>
</workbook>
</file>

<file path=xl/calcChain.xml><?xml version="1.0" encoding="utf-8"?>
<calcChain xmlns="http://schemas.openxmlformats.org/spreadsheetml/2006/main">
  <c r="H8" i="1" l="1"/>
  <c r="L8" i="1"/>
  <c r="P8" i="1"/>
  <c r="T8" i="1"/>
  <c r="X8" i="1"/>
  <c r="Y8" i="1"/>
  <c r="H6" i="1"/>
  <c r="L6" i="1"/>
  <c r="P6" i="1"/>
  <c r="T6" i="1"/>
  <c r="X6" i="1"/>
  <c r="Y6" i="1"/>
  <c r="H7" i="1"/>
  <c r="L7" i="1"/>
  <c r="P7" i="1"/>
  <c r="T7" i="1"/>
  <c r="X7" i="1"/>
  <c r="Y7" i="1"/>
  <c r="H9" i="1"/>
  <c r="L9" i="1"/>
  <c r="P9" i="1"/>
  <c r="T9" i="1"/>
  <c r="X9" i="1"/>
  <c r="Y9" i="1"/>
  <c r="H10" i="1"/>
  <c r="L10" i="1"/>
  <c r="P10" i="1"/>
  <c r="T10" i="1"/>
  <c r="X10" i="1"/>
  <c r="Y10" i="1"/>
  <c r="H11" i="1"/>
  <c r="L11" i="1"/>
  <c r="P11" i="1"/>
  <c r="T11" i="1"/>
  <c r="X11" i="1"/>
  <c r="Y11" i="1"/>
  <c r="H12" i="1"/>
  <c r="L12" i="1"/>
  <c r="P12" i="1"/>
  <c r="T12" i="1"/>
  <c r="X12" i="1"/>
  <c r="Y12" i="1"/>
  <c r="H13" i="1"/>
  <c r="L13" i="1"/>
  <c r="P13" i="1"/>
  <c r="T13" i="1"/>
  <c r="X13" i="1"/>
  <c r="Y13" i="1"/>
  <c r="H14" i="1"/>
  <c r="L14" i="1"/>
  <c r="P14" i="1"/>
  <c r="T14" i="1"/>
  <c r="X14" i="1"/>
  <c r="Y14" i="1"/>
  <c r="H15" i="1"/>
  <c r="L15" i="1"/>
  <c r="P15" i="1"/>
  <c r="T15" i="1"/>
  <c r="X15" i="1"/>
  <c r="Y15" i="1"/>
  <c r="H16" i="1"/>
  <c r="L16" i="1"/>
  <c r="P16" i="1"/>
  <c r="T16" i="1"/>
  <c r="X16" i="1"/>
  <c r="Y16" i="1"/>
  <c r="H17" i="1"/>
  <c r="L17" i="1"/>
  <c r="P17" i="1"/>
  <c r="T17" i="1"/>
  <c r="X17" i="1"/>
  <c r="Y17" i="1"/>
  <c r="Z8" i="1"/>
  <c r="Z7" i="1"/>
  <c r="Z6" i="1"/>
  <c r="Z15" i="1"/>
  <c r="Z14" i="1"/>
  <c r="Z13" i="1"/>
  <c r="Z12" i="1"/>
  <c r="Z11" i="1"/>
  <c r="Z10" i="1"/>
  <c r="Z9" i="1"/>
  <c r="Z17" i="1"/>
  <c r="Z16" i="1"/>
  <c r="T8" i="5"/>
  <c r="X8" i="5"/>
  <c r="H8" i="5"/>
  <c r="L8" i="5"/>
  <c r="P8" i="5"/>
  <c r="Y8" i="5"/>
  <c r="T9" i="5"/>
  <c r="X9" i="5"/>
  <c r="H9" i="5"/>
  <c r="L9" i="5"/>
  <c r="P9" i="5"/>
  <c r="Y9" i="5"/>
  <c r="T10" i="5"/>
  <c r="X10" i="5"/>
  <c r="H10" i="5"/>
  <c r="L10" i="5"/>
  <c r="P10" i="5"/>
  <c r="Y10" i="5"/>
  <c r="T11" i="5"/>
  <c r="X11" i="5"/>
  <c r="H11" i="5"/>
  <c r="L11" i="5"/>
  <c r="P11" i="5"/>
  <c r="Y11" i="5"/>
  <c r="T12" i="5"/>
  <c r="X12" i="5"/>
  <c r="H12" i="5"/>
  <c r="L12" i="5"/>
  <c r="P12" i="5"/>
  <c r="Y12" i="5"/>
  <c r="T13" i="5"/>
  <c r="X13" i="5"/>
  <c r="H13" i="5"/>
  <c r="L13" i="5"/>
  <c r="P13" i="5"/>
  <c r="Y13" i="5"/>
  <c r="T6" i="5"/>
  <c r="X6" i="5"/>
  <c r="H6" i="5"/>
  <c r="L6" i="5"/>
  <c r="P6" i="5"/>
  <c r="Y6" i="5"/>
  <c r="T7" i="5"/>
  <c r="X7" i="5"/>
  <c r="H7" i="5"/>
  <c r="L7" i="5"/>
  <c r="P7" i="5"/>
  <c r="Y7" i="5"/>
  <c r="X14" i="5"/>
  <c r="H14" i="5"/>
  <c r="L14" i="5"/>
  <c r="P14" i="5"/>
  <c r="T14" i="5"/>
  <c r="Y14" i="5"/>
  <c r="X16" i="5"/>
  <c r="H16" i="5"/>
  <c r="L16" i="5"/>
  <c r="P16" i="5"/>
  <c r="T16" i="5"/>
  <c r="Y16" i="5"/>
  <c r="X17" i="5"/>
  <c r="H17" i="5"/>
  <c r="L17" i="5"/>
  <c r="P17" i="5"/>
  <c r="T17" i="5"/>
  <c r="Y17" i="5"/>
  <c r="X18" i="5"/>
  <c r="H18" i="5"/>
  <c r="L18" i="5"/>
  <c r="P18" i="5"/>
  <c r="T18" i="5"/>
  <c r="Y18" i="5"/>
  <c r="X19" i="5"/>
  <c r="H19" i="5"/>
  <c r="L19" i="5"/>
  <c r="P19" i="5"/>
  <c r="T19" i="5"/>
  <c r="Y19" i="5"/>
  <c r="X20" i="5"/>
  <c r="H20" i="5"/>
  <c r="L20" i="5"/>
  <c r="P20" i="5"/>
  <c r="T20" i="5"/>
  <c r="Y20" i="5"/>
  <c r="X21" i="5"/>
  <c r="H21" i="5"/>
  <c r="L21" i="5"/>
  <c r="P21" i="5"/>
  <c r="T21" i="5"/>
  <c r="Y21" i="5"/>
  <c r="X22" i="5"/>
  <c r="H22" i="5"/>
  <c r="L22" i="5"/>
  <c r="P22" i="5"/>
  <c r="T22" i="5"/>
  <c r="Y22" i="5"/>
  <c r="X15" i="5"/>
  <c r="H15" i="5"/>
  <c r="L15" i="5"/>
  <c r="P15" i="5"/>
  <c r="T15" i="5"/>
  <c r="Y15" i="5"/>
  <c r="Z22" i="5"/>
  <c r="Z21" i="5"/>
  <c r="Z20" i="5"/>
  <c r="Z19" i="5"/>
  <c r="Z18" i="5"/>
  <c r="Z17" i="5"/>
  <c r="Z16" i="5"/>
  <c r="Z15" i="5"/>
  <c r="Z14" i="5"/>
  <c r="Z13" i="5"/>
  <c r="Z12" i="5"/>
  <c r="Z11" i="5"/>
  <c r="Z10" i="5"/>
  <c r="Z9" i="5"/>
  <c r="Z8" i="5"/>
  <c r="Z7" i="5"/>
  <c r="Z6" i="5"/>
  <c r="AA79" i="20"/>
  <c r="AA68" i="20"/>
  <c r="AA23" i="20"/>
  <c r="H16" i="23"/>
  <c r="L16" i="23"/>
  <c r="P16" i="23"/>
  <c r="T16" i="23"/>
  <c r="X16" i="23"/>
  <c r="Y16" i="23"/>
  <c r="Z16" i="23"/>
  <c r="H15" i="23"/>
  <c r="L15" i="23"/>
  <c r="P15" i="23"/>
  <c r="T15" i="23"/>
  <c r="X15" i="23"/>
  <c r="Y15" i="23"/>
  <c r="Z15" i="23"/>
  <c r="H14" i="23"/>
  <c r="L14" i="23"/>
  <c r="P14" i="23"/>
  <c r="T14" i="23"/>
  <c r="X14" i="23"/>
  <c r="Y14" i="23"/>
  <c r="Z14" i="23"/>
  <c r="H13" i="23"/>
  <c r="L13" i="23"/>
  <c r="P13" i="23"/>
  <c r="T13" i="23"/>
  <c r="X13" i="23"/>
  <c r="Y13" i="23"/>
  <c r="Z13" i="23"/>
  <c r="H12" i="23"/>
  <c r="L12" i="23"/>
  <c r="P12" i="23"/>
  <c r="T12" i="23"/>
  <c r="X12" i="23"/>
  <c r="Y12" i="23"/>
  <c r="Z12" i="23"/>
  <c r="H11" i="23"/>
  <c r="L11" i="23"/>
  <c r="P11" i="23"/>
  <c r="T11" i="23"/>
  <c r="X11" i="23"/>
  <c r="Y11" i="23"/>
  <c r="P9" i="23"/>
  <c r="T9" i="23"/>
  <c r="X9" i="23"/>
  <c r="H9" i="23"/>
  <c r="L9" i="23"/>
  <c r="Y9" i="23"/>
  <c r="P10" i="23"/>
  <c r="T10" i="23"/>
  <c r="X10" i="23"/>
  <c r="H10" i="23"/>
  <c r="L10" i="23"/>
  <c r="Y10" i="23"/>
  <c r="P6" i="23"/>
  <c r="T6" i="23"/>
  <c r="X6" i="23"/>
  <c r="H6" i="23"/>
  <c r="L6" i="23"/>
  <c r="Y6" i="23"/>
  <c r="P7" i="23"/>
  <c r="T7" i="23"/>
  <c r="X7" i="23"/>
  <c r="H7" i="23"/>
  <c r="L7" i="23"/>
  <c r="Y7" i="23"/>
  <c r="P8" i="23"/>
  <c r="T8" i="23"/>
  <c r="X8" i="23"/>
  <c r="H8" i="23"/>
  <c r="L8" i="23"/>
  <c r="Y8" i="23"/>
  <c r="Z11" i="23"/>
  <c r="Z10" i="23"/>
  <c r="Z9" i="23"/>
  <c r="Z8" i="23"/>
  <c r="Z7" i="23"/>
  <c r="Z6" i="23"/>
  <c r="H16" i="22"/>
  <c r="L16" i="22"/>
  <c r="P16" i="22"/>
  <c r="T16" i="22"/>
  <c r="X16" i="22"/>
  <c r="Y16" i="22"/>
  <c r="Z16" i="22"/>
  <c r="H15" i="22"/>
  <c r="L15" i="22"/>
  <c r="P15" i="22"/>
  <c r="T15" i="22"/>
  <c r="X15" i="22"/>
  <c r="Y15" i="22"/>
  <c r="Z15" i="22"/>
  <c r="H14" i="22"/>
  <c r="L14" i="22"/>
  <c r="P14" i="22"/>
  <c r="T14" i="22"/>
  <c r="X14" i="22"/>
  <c r="Y14" i="22"/>
  <c r="P6" i="22"/>
  <c r="T6" i="22"/>
  <c r="X6" i="22"/>
  <c r="H6" i="22"/>
  <c r="L6" i="22"/>
  <c r="Y6" i="22"/>
  <c r="P8" i="22"/>
  <c r="T8" i="22"/>
  <c r="X8" i="22"/>
  <c r="H8" i="22"/>
  <c r="L8" i="22"/>
  <c r="Y8" i="22"/>
  <c r="T10" i="22"/>
  <c r="X10" i="22"/>
  <c r="H10" i="22"/>
  <c r="L10" i="22"/>
  <c r="P10" i="22"/>
  <c r="Y10" i="22"/>
  <c r="T13" i="22"/>
  <c r="X13" i="22"/>
  <c r="H13" i="22"/>
  <c r="L13" i="22"/>
  <c r="P13" i="22"/>
  <c r="Y13" i="22"/>
  <c r="T9" i="22"/>
  <c r="X9" i="22"/>
  <c r="H9" i="22"/>
  <c r="L9" i="22"/>
  <c r="Y9" i="22"/>
  <c r="T7" i="22"/>
  <c r="X7" i="22"/>
  <c r="H7" i="22"/>
  <c r="L7" i="22"/>
  <c r="P7" i="22"/>
  <c r="Y7" i="22"/>
  <c r="H11" i="22"/>
  <c r="L11" i="22"/>
  <c r="P11" i="22"/>
  <c r="T11" i="22"/>
  <c r="X11" i="22"/>
  <c r="Y11" i="22"/>
  <c r="H12" i="22"/>
  <c r="L12" i="22"/>
  <c r="P12" i="22"/>
  <c r="T12" i="22"/>
  <c r="X12" i="22"/>
  <c r="Y12" i="22"/>
  <c r="Z14" i="22"/>
  <c r="Z13" i="22"/>
  <c r="Z12" i="22"/>
  <c r="Z11" i="22"/>
  <c r="Z10" i="22"/>
  <c r="Z9" i="22"/>
  <c r="Z8" i="22"/>
  <c r="Z7" i="22"/>
  <c r="Z6" i="22"/>
  <c r="H12" i="11"/>
  <c r="L12" i="11"/>
  <c r="P12" i="11"/>
  <c r="T12" i="11"/>
  <c r="X12" i="11"/>
  <c r="Y12" i="11"/>
  <c r="Z12" i="11"/>
  <c r="H13" i="11"/>
  <c r="L13" i="11"/>
  <c r="P13" i="11"/>
  <c r="T13" i="11"/>
  <c r="X13" i="11"/>
  <c r="Y13" i="11"/>
  <c r="Z13" i="11"/>
  <c r="H14" i="11"/>
  <c r="L14" i="11"/>
  <c r="P14" i="11"/>
  <c r="T14" i="11"/>
  <c r="X14" i="11"/>
  <c r="Y14" i="11"/>
  <c r="Z14" i="11"/>
  <c r="H15" i="11"/>
  <c r="L15" i="11"/>
  <c r="P15" i="11"/>
  <c r="T15" i="11"/>
  <c r="X15" i="11"/>
  <c r="Y15" i="11"/>
  <c r="Z15" i="11"/>
  <c r="H16" i="11"/>
  <c r="L16" i="11"/>
  <c r="P16" i="11"/>
  <c r="T16" i="11"/>
  <c r="X16" i="11"/>
  <c r="Y16" i="11"/>
  <c r="Z16" i="11"/>
  <c r="J86" i="18"/>
  <c r="J90" i="18"/>
  <c r="J85" i="18"/>
  <c r="J69" i="18"/>
  <c r="K69" i="18"/>
  <c r="I11" i="18"/>
  <c r="I10" i="18"/>
  <c r="I29" i="18"/>
  <c r="T15" i="6"/>
  <c r="X15" i="6"/>
  <c r="H15" i="6"/>
  <c r="P15" i="6"/>
  <c r="L15" i="6"/>
  <c r="Y15" i="6"/>
  <c r="T11" i="6"/>
  <c r="X11" i="6"/>
  <c r="H11" i="6"/>
  <c r="P11" i="6"/>
  <c r="L11" i="6"/>
  <c r="Y11" i="6"/>
  <c r="T12" i="6"/>
  <c r="X12" i="6"/>
  <c r="H12" i="6"/>
  <c r="P12" i="6"/>
  <c r="L12" i="6"/>
  <c r="Y12" i="6"/>
  <c r="T13" i="6"/>
  <c r="X13" i="6"/>
  <c r="H13" i="6"/>
  <c r="P13" i="6"/>
  <c r="L13" i="6"/>
  <c r="Y13" i="6"/>
  <c r="T14" i="6"/>
  <c r="X14" i="6"/>
  <c r="H14" i="6"/>
  <c r="P14" i="6"/>
  <c r="L14" i="6"/>
  <c r="Y14" i="6"/>
  <c r="X6" i="6"/>
  <c r="H6" i="6"/>
  <c r="P6" i="6"/>
  <c r="L6" i="6"/>
  <c r="T6" i="6"/>
  <c r="Y6" i="6"/>
  <c r="X7" i="6"/>
  <c r="H7" i="6"/>
  <c r="P7" i="6"/>
  <c r="L7" i="6"/>
  <c r="T7" i="6"/>
  <c r="Y7" i="6"/>
  <c r="X8" i="6"/>
  <c r="H8" i="6"/>
  <c r="P8" i="6"/>
  <c r="L8" i="6"/>
  <c r="T8" i="6"/>
  <c r="Y8" i="6"/>
  <c r="X9" i="6"/>
  <c r="H9" i="6"/>
  <c r="P9" i="6"/>
  <c r="L9" i="6"/>
  <c r="T9" i="6"/>
  <c r="Y9" i="6"/>
  <c r="X10" i="6"/>
  <c r="H10" i="6"/>
  <c r="P10" i="6"/>
  <c r="L10" i="6"/>
  <c r="T10" i="6"/>
  <c r="Y10" i="6"/>
  <c r="Z15" i="6"/>
  <c r="Z14" i="6"/>
  <c r="Z13" i="6"/>
  <c r="Z12" i="6"/>
  <c r="Z11" i="6"/>
  <c r="Z10" i="6"/>
  <c r="Z9" i="6"/>
  <c r="Z8" i="6"/>
  <c r="Z7" i="6"/>
  <c r="Z6" i="6"/>
  <c r="K77" i="20"/>
  <c r="K67" i="20"/>
  <c r="K68" i="20"/>
  <c r="K6" i="12"/>
  <c r="K7" i="12"/>
  <c r="K8" i="12"/>
  <c r="K9" i="12"/>
  <c r="K10" i="12"/>
  <c r="K11" i="12"/>
  <c r="K12" i="12"/>
  <c r="K13" i="12"/>
  <c r="K14" i="12"/>
  <c r="K15" i="12"/>
  <c r="K16" i="12"/>
  <c r="L6" i="12"/>
  <c r="L7" i="12"/>
  <c r="L8" i="12"/>
  <c r="L9" i="12"/>
  <c r="H12" i="10"/>
  <c r="P6" i="9"/>
  <c r="L6" i="9"/>
  <c r="T6" i="9"/>
  <c r="X6" i="9"/>
  <c r="H6" i="9"/>
  <c r="Y6" i="9"/>
  <c r="P7" i="9"/>
  <c r="L7" i="9"/>
  <c r="T7" i="9"/>
  <c r="X7" i="9"/>
  <c r="H7" i="9"/>
  <c r="Y7" i="9"/>
  <c r="P8" i="9"/>
  <c r="H8" i="9"/>
  <c r="L8" i="9"/>
  <c r="T8" i="9"/>
  <c r="X8" i="9"/>
  <c r="Y8" i="9"/>
  <c r="P9" i="9"/>
  <c r="H9" i="9"/>
  <c r="L9" i="9"/>
  <c r="T9" i="9"/>
  <c r="X9" i="9"/>
  <c r="Y9" i="9"/>
  <c r="L10" i="9"/>
  <c r="H10" i="9"/>
  <c r="P10" i="9"/>
  <c r="T10" i="9"/>
  <c r="X10" i="9"/>
  <c r="Y10" i="9"/>
  <c r="L11" i="9"/>
  <c r="H11" i="9"/>
  <c r="P11" i="9"/>
  <c r="T11" i="9"/>
  <c r="X11" i="9"/>
  <c r="Y11" i="9"/>
  <c r="L12" i="9"/>
  <c r="H12" i="9"/>
  <c r="P12" i="9"/>
  <c r="T12" i="9"/>
  <c r="X12" i="9"/>
  <c r="Y12" i="9"/>
  <c r="L13" i="9"/>
  <c r="H13" i="9"/>
  <c r="P13" i="9"/>
  <c r="T13" i="9"/>
  <c r="X13" i="9"/>
  <c r="Y13" i="9"/>
  <c r="L14" i="9"/>
  <c r="H14" i="9"/>
  <c r="P14" i="9"/>
  <c r="T14" i="9"/>
  <c r="X14" i="9"/>
  <c r="Y14" i="9"/>
  <c r="L15" i="9"/>
  <c r="H15" i="9"/>
  <c r="P15" i="9"/>
  <c r="T15" i="9"/>
  <c r="X15" i="9"/>
  <c r="Y15" i="9"/>
  <c r="L16" i="9"/>
  <c r="H16" i="9"/>
  <c r="P16" i="9"/>
  <c r="T16" i="9"/>
  <c r="X16" i="9"/>
  <c r="Y16" i="9"/>
  <c r="L17" i="9"/>
  <c r="H17" i="9"/>
  <c r="P17" i="9"/>
  <c r="T17" i="9"/>
  <c r="X17" i="9"/>
  <c r="Y17" i="9"/>
  <c r="L18" i="9"/>
  <c r="H18" i="9"/>
  <c r="P18" i="9"/>
  <c r="T18" i="9"/>
  <c r="X18" i="9"/>
  <c r="Y18" i="9"/>
  <c r="Z8" i="9"/>
  <c r="Z7" i="9"/>
  <c r="X6" i="10"/>
  <c r="H6" i="10"/>
  <c r="L6" i="10"/>
  <c r="P6" i="10"/>
  <c r="T6" i="10"/>
  <c r="Y6" i="10"/>
  <c r="X7" i="10"/>
  <c r="H7" i="10"/>
  <c r="L7" i="10"/>
  <c r="P7" i="10"/>
  <c r="T7" i="10"/>
  <c r="Y7" i="10"/>
  <c r="X8" i="10"/>
  <c r="H8" i="10"/>
  <c r="L8" i="10"/>
  <c r="P8" i="10"/>
  <c r="T8" i="10"/>
  <c r="Y8" i="10"/>
  <c r="X9" i="10"/>
  <c r="H9" i="10"/>
  <c r="L9" i="10"/>
  <c r="P9" i="10"/>
  <c r="T9" i="10"/>
  <c r="Y9" i="10"/>
  <c r="X10" i="10"/>
  <c r="H10" i="10"/>
  <c r="L10" i="10"/>
  <c r="P10" i="10"/>
  <c r="T10" i="10"/>
  <c r="Y10" i="10"/>
  <c r="X11" i="10"/>
  <c r="H11" i="10"/>
  <c r="L11" i="10"/>
  <c r="P11" i="10"/>
  <c r="T11" i="10"/>
  <c r="Y11" i="10"/>
  <c r="X12" i="10"/>
  <c r="L12" i="10"/>
  <c r="P12" i="10"/>
  <c r="T12" i="10"/>
  <c r="Y12" i="10"/>
  <c r="K18" i="15"/>
  <c r="L18" i="15"/>
  <c r="K17" i="15"/>
  <c r="L17" i="15"/>
  <c r="K16" i="15"/>
  <c r="L16" i="15"/>
  <c r="K15" i="15"/>
  <c r="L15" i="15"/>
  <c r="K14" i="15"/>
  <c r="L14" i="15"/>
  <c r="K13" i="15"/>
  <c r="L13" i="15"/>
  <c r="K12" i="15"/>
  <c r="L12" i="15"/>
  <c r="K11" i="15"/>
  <c r="K6" i="15"/>
  <c r="K7" i="15"/>
  <c r="K8" i="15"/>
  <c r="K9" i="15"/>
  <c r="K10" i="15"/>
  <c r="L11" i="15"/>
  <c r="L10" i="15"/>
  <c r="L9" i="15"/>
  <c r="L8" i="15"/>
  <c r="L7" i="15"/>
  <c r="L6" i="15"/>
  <c r="K18" i="14"/>
  <c r="L18" i="14"/>
  <c r="K17" i="14"/>
  <c r="L17" i="14"/>
  <c r="K16" i="14"/>
  <c r="L16" i="14"/>
  <c r="K15" i="14"/>
  <c r="L15" i="14"/>
  <c r="K14" i="14"/>
  <c r="L14" i="14"/>
  <c r="K13" i="14"/>
  <c r="L13" i="14"/>
  <c r="K12" i="14"/>
  <c r="L12" i="14"/>
  <c r="K11" i="14"/>
  <c r="L11" i="14"/>
  <c r="K10" i="14"/>
  <c r="L10" i="14"/>
  <c r="K9" i="14"/>
  <c r="K6" i="14"/>
  <c r="K7" i="14"/>
  <c r="K8" i="14"/>
  <c r="L9" i="14"/>
  <c r="L8" i="14"/>
  <c r="L7" i="14"/>
  <c r="L6" i="14"/>
  <c r="K18" i="13"/>
  <c r="L18" i="13"/>
  <c r="K17" i="13"/>
  <c r="L17" i="13"/>
  <c r="K16" i="13"/>
  <c r="L16" i="13"/>
  <c r="K15" i="13"/>
  <c r="L15" i="13"/>
  <c r="K14" i="13"/>
  <c r="L14" i="13"/>
  <c r="K13" i="13"/>
  <c r="L13" i="13"/>
  <c r="K12" i="13"/>
  <c r="L12" i="13"/>
  <c r="K11" i="13"/>
  <c r="K6" i="13"/>
  <c r="K7" i="13"/>
  <c r="K8" i="13"/>
  <c r="K9" i="13"/>
  <c r="K10" i="13"/>
  <c r="L11" i="13"/>
  <c r="L10" i="13"/>
  <c r="L9" i="13"/>
  <c r="L8" i="13"/>
  <c r="L7" i="13"/>
  <c r="L6" i="13"/>
  <c r="H69" i="19"/>
  <c r="H10" i="19"/>
  <c r="H11" i="19"/>
  <c r="H29" i="19"/>
  <c r="H85" i="19"/>
  <c r="H86" i="19"/>
  <c r="H90" i="19"/>
  <c r="H91" i="19"/>
  <c r="L16" i="12"/>
  <c r="L15" i="12"/>
  <c r="L14" i="12"/>
  <c r="L13" i="12"/>
  <c r="L12" i="12"/>
  <c r="L11" i="12"/>
  <c r="L10" i="12"/>
  <c r="H11" i="11"/>
  <c r="L11" i="11"/>
  <c r="P11" i="11"/>
  <c r="T11" i="11"/>
  <c r="X11" i="11"/>
  <c r="Y11" i="11"/>
  <c r="Z11" i="11"/>
  <c r="H10" i="11"/>
  <c r="L10" i="11"/>
  <c r="P10" i="11"/>
  <c r="T10" i="11"/>
  <c r="X10" i="11"/>
  <c r="Y10" i="11"/>
  <c r="P6" i="11"/>
  <c r="T6" i="11"/>
  <c r="X6" i="11"/>
  <c r="H6" i="11"/>
  <c r="L6" i="11"/>
  <c r="Y6" i="11"/>
  <c r="P7" i="11"/>
  <c r="T7" i="11"/>
  <c r="X7" i="11"/>
  <c r="H7" i="11"/>
  <c r="L7" i="11"/>
  <c r="Y7" i="11"/>
  <c r="P8" i="11"/>
  <c r="T8" i="11"/>
  <c r="X8" i="11"/>
  <c r="H8" i="11"/>
  <c r="L8" i="11"/>
  <c r="Y8" i="11"/>
  <c r="P9" i="11"/>
  <c r="T9" i="11"/>
  <c r="X9" i="11"/>
  <c r="H9" i="11"/>
  <c r="L9" i="11"/>
  <c r="Y9" i="11"/>
  <c r="Z10" i="11"/>
  <c r="Z9" i="11"/>
  <c r="Z8" i="11"/>
  <c r="Z7" i="11"/>
  <c r="Z6" i="11"/>
  <c r="Z12" i="10"/>
  <c r="Z11" i="10"/>
  <c r="Z10" i="10"/>
  <c r="Z9" i="10"/>
  <c r="Z8" i="10"/>
  <c r="Z7" i="10"/>
  <c r="Z6" i="10"/>
  <c r="Z18" i="9"/>
  <c r="Z17" i="9"/>
  <c r="Z16" i="9"/>
  <c r="Z15" i="9"/>
  <c r="Z14" i="9"/>
  <c r="Z13" i="9"/>
  <c r="Z12" i="9"/>
  <c r="Z11" i="9"/>
  <c r="Z10" i="9"/>
  <c r="Z9" i="9"/>
  <c r="Z6" i="9"/>
  <c r="H17" i="8"/>
  <c r="L17" i="8"/>
  <c r="P17" i="8"/>
  <c r="T17" i="8"/>
  <c r="X17" i="8"/>
  <c r="Y17" i="8"/>
  <c r="Z17" i="8"/>
  <c r="H16" i="8"/>
  <c r="L16" i="8"/>
  <c r="P16" i="8"/>
  <c r="T16" i="8"/>
  <c r="X16" i="8"/>
  <c r="Y16" i="8"/>
  <c r="Z16" i="8"/>
  <c r="H15" i="8"/>
  <c r="L15" i="8"/>
  <c r="P15" i="8"/>
  <c r="T15" i="8"/>
  <c r="X15" i="8"/>
  <c r="Y15" i="8"/>
  <c r="Z15" i="8"/>
  <c r="H14" i="8"/>
  <c r="L14" i="8"/>
  <c r="P14" i="8"/>
  <c r="T14" i="8"/>
  <c r="X14" i="8"/>
  <c r="Y14" i="8"/>
  <c r="Z14" i="8"/>
  <c r="H13" i="8"/>
  <c r="L13" i="8"/>
  <c r="P13" i="8"/>
  <c r="T13" i="8"/>
  <c r="X13" i="8"/>
  <c r="Y13" i="8"/>
  <c r="Z13" i="8"/>
  <c r="H12" i="8"/>
  <c r="L12" i="8"/>
  <c r="P12" i="8"/>
  <c r="T12" i="8"/>
  <c r="X12" i="8"/>
  <c r="Y12" i="8"/>
  <c r="Z12" i="8"/>
  <c r="H11" i="8"/>
  <c r="L11" i="8"/>
  <c r="P11" i="8"/>
  <c r="T11" i="8"/>
  <c r="X11" i="8"/>
  <c r="Y11" i="8"/>
  <c r="Z11" i="8"/>
  <c r="H10" i="8"/>
  <c r="L10" i="8"/>
  <c r="P10" i="8"/>
  <c r="T10" i="8"/>
  <c r="X10" i="8"/>
  <c r="Y10" i="8"/>
  <c r="X6" i="8"/>
  <c r="P6" i="8"/>
  <c r="H6" i="8"/>
  <c r="T6" i="8"/>
  <c r="L6" i="8"/>
  <c r="Y6" i="8"/>
  <c r="X7" i="8"/>
  <c r="P7" i="8"/>
  <c r="H7" i="8"/>
  <c r="T7" i="8"/>
  <c r="L7" i="8"/>
  <c r="Y7" i="8"/>
  <c r="P8" i="8"/>
  <c r="H8" i="8"/>
  <c r="T8" i="8"/>
  <c r="L8" i="8"/>
  <c r="X8" i="8"/>
  <c r="Y8" i="8"/>
  <c r="P9" i="8"/>
  <c r="H9" i="8"/>
  <c r="T9" i="8"/>
  <c r="L9" i="8"/>
  <c r="X9" i="8"/>
  <c r="Y9" i="8"/>
  <c r="Z10" i="8"/>
  <c r="Z9" i="8"/>
  <c r="Z8" i="8"/>
  <c r="Z7" i="8"/>
  <c r="Z6" i="8"/>
  <c r="H18" i="7"/>
  <c r="L18" i="7"/>
  <c r="P18" i="7"/>
  <c r="T18" i="7"/>
  <c r="X18" i="7"/>
  <c r="Y18" i="7"/>
  <c r="Z18" i="7"/>
  <c r="H17" i="7"/>
  <c r="L17" i="7"/>
  <c r="P17" i="7"/>
  <c r="T17" i="7"/>
  <c r="X17" i="7"/>
  <c r="Y17" i="7"/>
  <c r="Z17" i="7"/>
  <c r="H16" i="7"/>
  <c r="L16" i="7"/>
  <c r="P16" i="7"/>
  <c r="T16" i="7"/>
  <c r="X16" i="7"/>
  <c r="Y16" i="7"/>
  <c r="Z16" i="7"/>
  <c r="H15" i="7"/>
  <c r="L15" i="7"/>
  <c r="P15" i="7"/>
  <c r="T15" i="7"/>
  <c r="X15" i="7"/>
  <c r="Y15" i="7"/>
  <c r="H6" i="7"/>
  <c r="P6" i="7"/>
  <c r="T6" i="7"/>
  <c r="L6" i="7"/>
  <c r="X6" i="7"/>
  <c r="Y6" i="7"/>
  <c r="H7" i="7"/>
  <c r="P7" i="7"/>
  <c r="T7" i="7"/>
  <c r="L7" i="7"/>
  <c r="X7" i="7"/>
  <c r="Y7" i="7"/>
  <c r="H8" i="7"/>
  <c r="P8" i="7"/>
  <c r="T8" i="7"/>
  <c r="L8" i="7"/>
  <c r="X8" i="7"/>
  <c r="Y8" i="7"/>
  <c r="H9" i="7"/>
  <c r="P9" i="7"/>
  <c r="T9" i="7"/>
  <c r="L9" i="7"/>
  <c r="X9" i="7"/>
  <c r="Y9" i="7"/>
  <c r="H10" i="7"/>
  <c r="P10" i="7"/>
  <c r="T10" i="7"/>
  <c r="L10" i="7"/>
  <c r="X10" i="7"/>
  <c r="Y10" i="7"/>
  <c r="H11" i="7"/>
  <c r="P11" i="7"/>
  <c r="T11" i="7"/>
  <c r="L11" i="7"/>
  <c r="X11" i="7"/>
  <c r="Y11" i="7"/>
  <c r="H12" i="7"/>
  <c r="P12" i="7"/>
  <c r="T12" i="7"/>
  <c r="L12" i="7"/>
  <c r="X12" i="7"/>
  <c r="Y12" i="7"/>
  <c r="H13" i="7"/>
  <c r="P13" i="7"/>
  <c r="T13" i="7"/>
  <c r="L13" i="7"/>
  <c r="X13" i="7"/>
  <c r="Y13" i="7"/>
  <c r="H14" i="7"/>
  <c r="P14" i="7"/>
  <c r="T14" i="7"/>
  <c r="L14" i="7"/>
  <c r="X14" i="7"/>
  <c r="Y14" i="7"/>
  <c r="Z15" i="7"/>
  <c r="Z14" i="7"/>
  <c r="Z13" i="7"/>
  <c r="Z12" i="7"/>
  <c r="Z11" i="7"/>
  <c r="Z10" i="7"/>
  <c r="Z9" i="7"/>
  <c r="Z8" i="7"/>
  <c r="Z7" i="7"/>
  <c r="Z6" i="7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</calcChain>
</file>

<file path=xl/sharedStrings.xml><?xml version="1.0" encoding="utf-8"?>
<sst xmlns="http://schemas.openxmlformats.org/spreadsheetml/2006/main" count="1595" uniqueCount="412">
  <si>
    <t>Sprung</t>
  </si>
  <si>
    <t xml:space="preserve">Barren </t>
  </si>
  <si>
    <t>Balken</t>
  </si>
  <si>
    <t xml:space="preserve">Boden </t>
  </si>
  <si>
    <t>Endwert</t>
  </si>
  <si>
    <t>Gesamt</t>
  </si>
  <si>
    <t>Rang</t>
  </si>
  <si>
    <t>Punkte</t>
  </si>
  <si>
    <t>D.-Note</t>
  </si>
  <si>
    <t>E.-Note</t>
  </si>
  <si>
    <t>neutr. Abzug</t>
  </si>
  <si>
    <t>1. Sprung</t>
  </si>
  <si>
    <t>2. Sprung</t>
  </si>
  <si>
    <t xml:space="preserve"> (nicht gestartet)</t>
  </si>
  <si>
    <t>DIESE HILFSTABELLE NICHT VERÄNDERN !</t>
  </si>
  <si>
    <t>-</t>
  </si>
  <si>
    <t>Hinweis: RUNDEN(X;2) bei den Summen muss wegen Excel-Bug durchgeführt werden</t>
  </si>
  <si>
    <t>Jahr</t>
  </si>
  <si>
    <t>Turnerinnen</t>
  </si>
  <si>
    <t>Appelrath</t>
  </si>
  <si>
    <t>TS Saarn</t>
  </si>
  <si>
    <t>Luisa</t>
  </si>
  <si>
    <t>Hoffmann</t>
  </si>
  <si>
    <t>Salzmann</t>
  </si>
  <si>
    <t>TSV Viktoria</t>
  </si>
  <si>
    <t xml:space="preserve">Helen     </t>
  </si>
  <si>
    <t>Gyamfi</t>
  </si>
  <si>
    <t>Küppers</t>
  </si>
  <si>
    <t xml:space="preserve">Pauline </t>
  </si>
  <si>
    <t xml:space="preserve">Ningel           </t>
  </si>
  <si>
    <t>Viktoria</t>
  </si>
  <si>
    <t xml:space="preserve">Orlowski         </t>
  </si>
  <si>
    <t>Kloster</t>
  </si>
  <si>
    <t xml:space="preserve">Xandrine </t>
  </si>
  <si>
    <t>Gödde</t>
  </si>
  <si>
    <t xml:space="preserve">Laura </t>
  </si>
  <si>
    <t>Pottgießer</t>
  </si>
  <si>
    <t xml:space="preserve">Vanessa </t>
  </si>
  <si>
    <t>Wupp</t>
  </si>
  <si>
    <t>TV Einigkeit</t>
  </si>
  <si>
    <t>Willger</t>
  </si>
  <si>
    <t>Filonova</t>
  </si>
  <si>
    <t>Grimm</t>
  </si>
  <si>
    <t>Meredith</t>
  </si>
  <si>
    <t>Elisaweta</t>
  </si>
  <si>
    <t>Pia</t>
  </si>
  <si>
    <t>Apelrath</t>
  </si>
  <si>
    <t xml:space="preserve">Sofie </t>
  </si>
  <si>
    <t xml:space="preserve">Livia </t>
  </si>
  <si>
    <t>Bazzoli</t>
  </si>
  <si>
    <t xml:space="preserve">Leonie </t>
  </si>
  <si>
    <t>Poets</t>
  </si>
  <si>
    <t>Lena</t>
  </si>
  <si>
    <t>Tegethoff</t>
  </si>
  <si>
    <t xml:space="preserve">Viktoria </t>
  </si>
  <si>
    <t>Woitynek</t>
  </si>
  <si>
    <t xml:space="preserve">Eva </t>
  </si>
  <si>
    <t>Fußhöller</t>
  </si>
  <si>
    <t>Elisa</t>
  </si>
  <si>
    <t xml:space="preserve">Charlotta </t>
  </si>
  <si>
    <t xml:space="preserve">Ella                  </t>
  </si>
  <si>
    <t xml:space="preserve">Lotta </t>
  </si>
  <si>
    <t>Ella</t>
  </si>
  <si>
    <t>Gmeiner</t>
  </si>
  <si>
    <t xml:space="preserve"> </t>
  </si>
  <si>
    <t>Greta</t>
  </si>
  <si>
    <t xml:space="preserve">Richlove </t>
  </si>
  <si>
    <t xml:space="preserve">Sophia </t>
  </si>
  <si>
    <t xml:space="preserve">Marleene </t>
  </si>
  <si>
    <t xml:space="preserve">Charlotte </t>
  </si>
  <si>
    <t xml:space="preserve">Marie </t>
  </si>
  <si>
    <t>Totsis</t>
  </si>
  <si>
    <t xml:space="preserve">Inka </t>
  </si>
  <si>
    <t>Anderer</t>
  </si>
  <si>
    <t>Alina</t>
  </si>
  <si>
    <t>Gempp</t>
  </si>
  <si>
    <t>Amelie</t>
  </si>
  <si>
    <t xml:space="preserve">Maya </t>
  </si>
  <si>
    <t>Muth</t>
  </si>
  <si>
    <t xml:space="preserve">Sarah </t>
  </si>
  <si>
    <t>Nyadu</t>
  </si>
  <si>
    <t>Werth</t>
  </si>
  <si>
    <t>Lisa</t>
  </si>
  <si>
    <t>Thommessen</t>
  </si>
  <si>
    <t xml:space="preserve">Manon </t>
  </si>
  <si>
    <t xml:space="preserve">Burghardt           </t>
  </si>
  <si>
    <t xml:space="preserve">Nathalie </t>
  </si>
  <si>
    <t xml:space="preserve">Bertram            </t>
  </si>
  <si>
    <t xml:space="preserve">Frauke </t>
  </si>
  <si>
    <t xml:space="preserve">Terjung                 </t>
  </si>
  <si>
    <t xml:space="preserve">Antonia </t>
  </si>
  <si>
    <t>Derks</t>
  </si>
  <si>
    <t xml:space="preserve">Meike   </t>
  </si>
  <si>
    <t xml:space="preserve">Laudamus            </t>
  </si>
  <si>
    <t xml:space="preserve">Catharina </t>
  </si>
  <si>
    <t xml:space="preserve">Poll                   </t>
  </si>
  <si>
    <t xml:space="preserve">Jana                </t>
  </si>
  <si>
    <t xml:space="preserve">Fieber                        </t>
  </si>
  <si>
    <t xml:space="preserve">Baum                            </t>
  </si>
  <si>
    <t xml:space="preserve">Lilith </t>
  </si>
  <si>
    <t xml:space="preserve">Spitmann                 </t>
  </si>
  <si>
    <t xml:space="preserve">Sophie </t>
  </si>
  <si>
    <t xml:space="preserve">Klein                      </t>
  </si>
  <si>
    <t xml:space="preserve">Franziska </t>
  </si>
  <si>
    <t xml:space="preserve">Orlowski          </t>
  </si>
  <si>
    <t xml:space="preserve">Jule </t>
  </si>
  <si>
    <t>Hellwig</t>
  </si>
  <si>
    <t xml:space="preserve">Mandy      </t>
  </si>
  <si>
    <t xml:space="preserve">Hollenberg         </t>
  </si>
  <si>
    <t xml:space="preserve">Annabel </t>
  </si>
  <si>
    <t xml:space="preserve">Biermann         </t>
  </si>
  <si>
    <t xml:space="preserve">Indra </t>
  </si>
  <si>
    <t xml:space="preserve">Hoffmann               </t>
  </si>
  <si>
    <t>Schmiedel</t>
  </si>
  <si>
    <t xml:space="preserve">Natascha </t>
  </si>
  <si>
    <t xml:space="preserve">Vandecruys   </t>
  </si>
  <si>
    <t xml:space="preserve">Corinna </t>
  </si>
  <si>
    <t xml:space="preserve">Lüneburg          </t>
  </si>
  <si>
    <t xml:space="preserve">Carolin           </t>
  </si>
  <si>
    <t xml:space="preserve">Oberem               </t>
  </si>
  <si>
    <t xml:space="preserve">Kim </t>
  </si>
  <si>
    <t>Stahl</t>
  </si>
  <si>
    <t xml:space="preserve">Lea </t>
  </si>
  <si>
    <t>Schliephake</t>
  </si>
  <si>
    <t xml:space="preserve">Lara </t>
  </si>
  <si>
    <t>Wikert</t>
  </si>
  <si>
    <t xml:space="preserve">Gina </t>
  </si>
  <si>
    <t>Spangel</t>
  </si>
  <si>
    <t>Turner</t>
  </si>
  <si>
    <t>Boden</t>
  </si>
  <si>
    <t>Ringe</t>
  </si>
  <si>
    <t>Barren</t>
  </si>
  <si>
    <t>Reck</t>
  </si>
  <si>
    <t xml:space="preserve">Thomas </t>
  </si>
  <si>
    <t>Ponomarev</t>
  </si>
  <si>
    <t>KTV Ruhr-West</t>
  </si>
  <si>
    <t xml:space="preserve">Joel </t>
  </si>
  <si>
    <t>Hasanica</t>
  </si>
  <si>
    <t xml:space="preserve">Adriano </t>
  </si>
  <si>
    <t>Mentz</t>
  </si>
  <si>
    <t xml:space="preserve">Aron </t>
  </si>
  <si>
    <t>Gergely</t>
  </si>
  <si>
    <t>TVG Steele</t>
  </si>
  <si>
    <t xml:space="preserve">Tim </t>
  </si>
  <si>
    <t>Evertz</t>
  </si>
  <si>
    <t>Kreuz</t>
  </si>
  <si>
    <t xml:space="preserve">Josse </t>
  </si>
  <si>
    <t>Binder</t>
  </si>
  <si>
    <t xml:space="preserve">David </t>
  </si>
  <si>
    <t>Tenderich</t>
  </si>
  <si>
    <t xml:space="preserve">Berkay </t>
  </si>
  <si>
    <t>Sen</t>
  </si>
  <si>
    <t>TB Altendorf</t>
  </si>
  <si>
    <t xml:space="preserve">Pavel </t>
  </si>
  <si>
    <t>Kostyukhin</t>
  </si>
  <si>
    <t xml:space="preserve">Luzian </t>
  </si>
  <si>
    <t>Mettner</t>
  </si>
  <si>
    <t xml:space="preserve">Matthias </t>
  </si>
  <si>
    <t xml:space="preserve">Finn </t>
  </si>
  <si>
    <t>Keßler</t>
  </si>
  <si>
    <t>TS 1912 Saarn</t>
  </si>
  <si>
    <t xml:space="preserve">Gerrit </t>
  </si>
  <si>
    <t>Lennermann</t>
  </si>
  <si>
    <t xml:space="preserve">Aaron </t>
  </si>
  <si>
    <t>Bellscheidt</t>
  </si>
  <si>
    <t xml:space="preserve">Colja </t>
  </si>
  <si>
    <t>Gdawitz</t>
  </si>
  <si>
    <t xml:space="preserve">Grigori </t>
  </si>
  <si>
    <t>Zelenski</t>
  </si>
  <si>
    <t xml:space="preserve">Samuel </t>
  </si>
  <si>
    <t>Eickmeier</t>
  </si>
  <si>
    <t xml:space="preserve">Eduard </t>
  </si>
  <si>
    <t>Krieger</t>
  </si>
  <si>
    <t>TVD Velbert</t>
  </si>
  <si>
    <t xml:space="preserve">Daniel </t>
  </si>
  <si>
    <t>Voh</t>
  </si>
  <si>
    <t xml:space="preserve">Artur </t>
  </si>
  <si>
    <t>Sahakyan</t>
  </si>
  <si>
    <t>Vorname</t>
  </si>
  <si>
    <t>Nachname</t>
  </si>
  <si>
    <t>Jahrgang</t>
  </si>
  <si>
    <t>Verein</t>
  </si>
  <si>
    <t>Wettkampf</t>
  </si>
  <si>
    <t>Johanna</t>
  </si>
  <si>
    <t>Mila</t>
  </si>
  <si>
    <t xml:space="preserve">Celina         </t>
  </si>
  <si>
    <t xml:space="preserve">Jung                         </t>
  </si>
  <si>
    <t xml:space="preserve">Gyamfi                   </t>
  </si>
  <si>
    <t>Eileen</t>
  </si>
  <si>
    <t xml:space="preserve">Küppers                 </t>
  </si>
  <si>
    <t xml:space="preserve">Grimm                 </t>
  </si>
  <si>
    <t>Lara-Marie</t>
  </si>
  <si>
    <t>Zoe</t>
  </si>
  <si>
    <t xml:space="preserve">Stachowiak               </t>
  </si>
  <si>
    <t xml:space="preserve">Poll                       </t>
  </si>
  <si>
    <t xml:space="preserve">Katharina       </t>
  </si>
  <si>
    <t xml:space="preserve">Meredith </t>
  </si>
  <si>
    <t xml:space="preserve">Elisaweta </t>
  </si>
  <si>
    <t xml:space="preserve">Maya         </t>
  </si>
  <si>
    <t xml:space="preserve">Schobel                   </t>
  </si>
  <si>
    <t xml:space="preserve">Martin                        </t>
  </si>
  <si>
    <t xml:space="preserve">Vandecrys      </t>
  </si>
  <si>
    <t xml:space="preserve">Gmeiner                     </t>
  </si>
  <si>
    <t xml:space="preserve">Hellwig                     </t>
  </si>
  <si>
    <t xml:space="preserve">Greta         </t>
  </si>
  <si>
    <t xml:space="preserve">Rickhof                   </t>
  </si>
  <si>
    <t xml:space="preserve">Lena                     </t>
  </si>
  <si>
    <t xml:space="preserve">Gemlau                    </t>
  </si>
  <si>
    <t xml:space="preserve">Abroampah     </t>
  </si>
  <si>
    <t xml:space="preserve">Christensen        </t>
  </si>
  <si>
    <t xml:space="preserve">Amelie               </t>
  </si>
  <si>
    <t xml:space="preserve">Ducree                 </t>
  </si>
  <si>
    <t xml:space="preserve">Büche             </t>
  </si>
  <si>
    <t xml:space="preserve">Leona              </t>
  </si>
  <si>
    <t xml:space="preserve">Guthoff                 </t>
  </si>
  <si>
    <t xml:space="preserve">Herrmann      </t>
  </si>
  <si>
    <t>Summe Verein</t>
  </si>
  <si>
    <t>Nachmeldung</t>
  </si>
  <si>
    <t>Summe</t>
  </si>
  <si>
    <t>x</t>
  </si>
  <si>
    <t>Betrag</t>
  </si>
  <si>
    <t>SPferd</t>
  </si>
  <si>
    <t>PKT</t>
  </si>
  <si>
    <t>WK</t>
  </si>
  <si>
    <t>Name</t>
  </si>
  <si>
    <t>Vname</t>
  </si>
  <si>
    <t>GJ</t>
  </si>
  <si>
    <t>a</t>
  </si>
  <si>
    <t>b</t>
  </si>
  <si>
    <t>c</t>
  </si>
  <si>
    <t>d</t>
  </si>
  <si>
    <t>e</t>
  </si>
  <si>
    <t>f</t>
  </si>
  <si>
    <t>g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</si>
  <si>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</si>
  <si>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</si>
  <si>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</si>
  <si>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</si>
  <si>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</si>
  <si>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</si>
  <si>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</si>
  <si>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</si>
  <si>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</si>
  <si>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</si>
  <si>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</si>
  <si>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</si>
  <si>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</si>
  <si>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Vandecruys</t>
  </si>
  <si>
    <t>Rieckhof</t>
  </si>
  <si>
    <t>G-Pkt</t>
  </si>
  <si>
    <t>Wettkampf 1  - P 1-4
Jahrgang 2010 und jünger</t>
  </si>
  <si>
    <t>Olivia</t>
  </si>
  <si>
    <t>Reichardt</t>
  </si>
  <si>
    <t xml:space="preserve">Lilli </t>
  </si>
  <si>
    <t>Teschner</t>
  </si>
  <si>
    <t>Laura</t>
  </si>
  <si>
    <t>Kurth</t>
  </si>
  <si>
    <t>Emilia</t>
  </si>
  <si>
    <t>Schulze</t>
  </si>
  <si>
    <t>Hohmann</t>
  </si>
  <si>
    <t>Isabella</t>
  </si>
  <si>
    <t>Gatzweiler</t>
  </si>
  <si>
    <t xml:space="preserve">Miriam </t>
  </si>
  <si>
    <t>Büllmann</t>
  </si>
  <si>
    <t>Mathilda</t>
  </si>
  <si>
    <t>Stramowski</t>
  </si>
  <si>
    <t xml:space="preserve">Lena </t>
  </si>
  <si>
    <t>Baumann</t>
  </si>
  <si>
    <t>TSV</t>
  </si>
  <si>
    <t xml:space="preserve">Juli </t>
  </si>
  <si>
    <t>Langer</t>
  </si>
  <si>
    <t xml:space="preserve">Annabell </t>
  </si>
  <si>
    <t>Denk</t>
  </si>
  <si>
    <t xml:space="preserve">Leni </t>
  </si>
  <si>
    <t>Werle</t>
  </si>
  <si>
    <t>Stadtmeisterschaften 2017</t>
  </si>
  <si>
    <t>Wettkampf 2   P 1-6
Jahrgang 2008</t>
  </si>
  <si>
    <t>Vereinswertung per Hand</t>
  </si>
  <si>
    <t>Vereinswertung</t>
  </si>
  <si>
    <t>Esser</t>
  </si>
  <si>
    <t>Mattheis</t>
  </si>
  <si>
    <t>Felizia</t>
  </si>
  <si>
    <t>Mia</t>
  </si>
  <si>
    <t>Torkel</t>
  </si>
  <si>
    <t xml:space="preserve">Lilly </t>
  </si>
  <si>
    <t>Vohwinkel</t>
  </si>
  <si>
    <t>Delia</t>
  </si>
  <si>
    <t>Singer</t>
  </si>
  <si>
    <t>Simmann</t>
  </si>
  <si>
    <t>Gedig</t>
  </si>
  <si>
    <t>Karolina</t>
  </si>
  <si>
    <t>Emma</t>
  </si>
  <si>
    <t>Henrika</t>
  </si>
  <si>
    <t>Jannes</t>
  </si>
  <si>
    <t xml:space="preserve">Lina </t>
  </si>
  <si>
    <t>Kleebaum</t>
  </si>
  <si>
    <t>Rebecca</t>
  </si>
  <si>
    <t>Elstermann</t>
  </si>
  <si>
    <t>Göke</t>
  </si>
  <si>
    <t>Yara</t>
  </si>
  <si>
    <t>Loh</t>
  </si>
  <si>
    <t>Wettkampf 3   P 1 - 6
Jahrgang 2009</t>
  </si>
  <si>
    <t>Caroline</t>
  </si>
  <si>
    <t>Beer</t>
  </si>
  <si>
    <t>Marleen</t>
  </si>
  <si>
    <t>Heidel</t>
  </si>
  <si>
    <t>Jette</t>
  </si>
  <si>
    <t>Heyltjes</t>
  </si>
  <si>
    <t>Lia</t>
  </si>
  <si>
    <t>Feldmann</t>
  </si>
  <si>
    <t>Maylin</t>
  </si>
  <si>
    <t>Wenig</t>
  </si>
  <si>
    <t>Mühlhausen</t>
  </si>
  <si>
    <t>Marlene</t>
  </si>
  <si>
    <t>Wendt</t>
  </si>
  <si>
    <t>Jenniver</t>
  </si>
  <si>
    <t>Schmidt</t>
  </si>
  <si>
    <t>Wettkampf 4  P 2 -7
Jahrgang 2007/2006</t>
  </si>
  <si>
    <t>Lilly</t>
  </si>
  <si>
    <t>Kellermann</t>
  </si>
  <si>
    <t>Michels</t>
  </si>
  <si>
    <t>Lucia</t>
  </si>
  <si>
    <t>Cervino</t>
  </si>
  <si>
    <t>Zara</t>
  </si>
  <si>
    <t>Huber</t>
  </si>
  <si>
    <t>Marina</t>
  </si>
  <si>
    <t>Schildberg</t>
  </si>
  <si>
    <t>Xandrine</t>
  </si>
  <si>
    <t>Carla</t>
  </si>
  <si>
    <t>Schubert</t>
  </si>
  <si>
    <t>Wettkampf 5   P 3-8
Jahrgang 2005/2004</t>
  </si>
  <si>
    <t>Lea</t>
  </si>
  <si>
    <t>Wennekers</t>
  </si>
  <si>
    <t>Leonnie</t>
  </si>
  <si>
    <t>Livia</t>
  </si>
  <si>
    <t>Wettkampf 6  P 4-9
Jahrgang 2003 und älter</t>
  </si>
  <si>
    <t>Ducree</t>
  </si>
  <si>
    <t>Lin</t>
  </si>
  <si>
    <t>Collerius</t>
  </si>
  <si>
    <t>Lotta</t>
  </si>
  <si>
    <t>Wettkampf 7  LK4</t>
  </si>
  <si>
    <t>Maira</t>
  </si>
  <si>
    <t>Röskenbleck</t>
  </si>
  <si>
    <t xml:space="preserve">Amelie </t>
  </si>
  <si>
    <t>von Hülsen</t>
  </si>
  <si>
    <t xml:space="preserve">Katharina </t>
  </si>
  <si>
    <t>Ida</t>
  </si>
  <si>
    <t>Wettkampf 8    LK3</t>
  </si>
  <si>
    <t>Pauline</t>
  </si>
  <si>
    <t>Madlen</t>
  </si>
  <si>
    <t>Lagerpusch</t>
  </si>
  <si>
    <t>Wettkampf 9    LK2</t>
  </si>
  <si>
    <t>Jule</t>
  </si>
  <si>
    <t>Klein</t>
  </si>
  <si>
    <t>Sophie</t>
  </si>
  <si>
    <t>Vanessa</t>
  </si>
  <si>
    <t>Wopp</t>
  </si>
  <si>
    <t>Stemski</t>
  </si>
  <si>
    <t>Helen</t>
  </si>
  <si>
    <t>Meike</t>
  </si>
  <si>
    <t>Laudamus</t>
  </si>
  <si>
    <t>Carlotta</t>
  </si>
  <si>
    <t>Wettkampf 10    LK1</t>
  </si>
  <si>
    <t>Anastasija</t>
  </si>
  <si>
    <t>Franziska</t>
  </si>
  <si>
    <t>Klautke</t>
  </si>
  <si>
    <t>Natascha</t>
  </si>
  <si>
    <t>Kim Lykka</t>
  </si>
  <si>
    <t>Jana</t>
  </si>
  <si>
    <t>Wolter</t>
  </si>
  <si>
    <t>Wettkampf 11   LK1</t>
  </si>
  <si>
    <t>Pavel</t>
  </si>
  <si>
    <t>Kostynkhin</t>
  </si>
  <si>
    <t>Luzian</t>
  </si>
  <si>
    <t>Berkay</t>
  </si>
  <si>
    <t>Silas</t>
  </si>
  <si>
    <t>Dumschat</t>
  </si>
  <si>
    <t>Thorben</t>
  </si>
  <si>
    <t>Sommerfeld</t>
  </si>
  <si>
    <t>Henri</t>
  </si>
  <si>
    <t>Robert</t>
  </si>
  <si>
    <t>Filonov</t>
  </si>
  <si>
    <t>Jesse</t>
  </si>
  <si>
    <t>Zehnpfund</t>
  </si>
  <si>
    <t>Erik</t>
  </si>
  <si>
    <t>Sack</t>
  </si>
  <si>
    <t>Thomas</t>
  </si>
  <si>
    <t>Wettkampf 13    P 1 - 7</t>
  </si>
  <si>
    <t>Josse</t>
  </si>
  <si>
    <t>Aron</t>
  </si>
  <si>
    <t>Adriano</t>
  </si>
  <si>
    <t>Alexander</t>
  </si>
  <si>
    <t>Orlowski</t>
  </si>
  <si>
    <t>Wettkampf 14  P 1 - 6</t>
  </si>
  <si>
    <t>Lukas</t>
  </si>
  <si>
    <t>Ochwat</t>
  </si>
  <si>
    <t>Mark</t>
  </si>
  <si>
    <t>Peat</t>
  </si>
  <si>
    <t>Wölm</t>
  </si>
  <si>
    <t>Moritz</t>
  </si>
  <si>
    <t>Hendann</t>
  </si>
  <si>
    <t>Joshua</t>
  </si>
  <si>
    <t>Daniel</t>
  </si>
  <si>
    <t>Braun</t>
  </si>
  <si>
    <t>Mirko</t>
  </si>
  <si>
    <t>Free</t>
  </si>
  <si>
    <t xml:space="preserve">Mirko </t>
  </si>
  <si>
    <t>Wettkampf12    AK 7 - 10</t>
  </si>
  <si>
    <t>Leonie</t>
  </si>
  <si>
    <t>Jennifer</t>
  </si>
  <si>
    <t>Schmitt</t>
  </si>
  <si>
    <t>Apeltrath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</si>
</sst>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8" x14ac:knownFonts="1">
    <font>
      <sz val="10"/>
      <name val="Arial"/>
    </font>
    <font>
      <sz val="9.5"/>
      <name val="Arial Narrow"/>
      <family val="2"/>
    </font>
    <font>
      <b/>
      <sz val="16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16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.5"/>
      <name val="Arial Narrow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2" fontId="6" fillId="0" borderId="0" xfId="0" applyNumberFormat="1" applyFont="1"/>
    <xf numFmtId="2" fontId="3" fillId="0" borderId="0" xfId="0" applyNumberFormat="1" applyFont="1"/>
    <xf numFmtId="2" fontId="1" fillId="0" borderId="0" xfId="0" applyNumberFormat="1" applyFont="1"/>
    <xf numFmtId="2" fontId="1" fillId="0" borderId="0" xfId="0" applyNumberFormat="1" applyFont="1" applyAlignment="1">
      <alignment horizontal="left" vertical="center"/>
    </xf>
    <xf numFmtId="1" fontId="1" fillId="0" borderId="0" xfId="0" applyNumberFormat="1" applyFont="1"/>
    <xf numFmtId="0" fontId="9" fillId="0" borderId="0" xfId="0" applyFont="1"/>
    <xf numFmtId="2" fontId="4" fillId="2" borderId="1" xfId="0" applyNumberFormat="1" applyFont="1" applyFill="1" applyBorder="1" applyAlignment="1">
      <alignment horizontal="right" vertical="center"/>
    </xf>
    <xf numFmtId="2" fontId="4" fillId="0" borderId="2" xfId="0" applyNumberFormat="1" applyFont="1" applyBorder="1" applyAlignment="1">
      <alignment vertical="center" wrapText="1"/>
    </xf>
    <xf numFmtId="2" fontId="5" fillId="0" borderId="2" xfId="0" applyNumberFormat="1" applyFont="1" applyBorder="1" applyAlignment="1">
      <alignment horizontal="left" vertical="center"/>
    </xf>
    <xf numFmtId="1" fontId="4" fillId="0" borderId="2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left" vertical="center" wrapText="1"/>
    </xf>
    <xf numFmtId="2" fontId="4" fillId="2" borderId="3" xfId="0" applyNumberFormat="1" applyFont="1" applyFill="1" applyBorder="1" applyAlignment="1">
      <alignment horizontal="right" vertical="center"/>
    </xf>
    <xf numFmtId="2" fontId="2" fillId="0" borderId="4" xfId="0" applyNumberFormat="1" applyFont="1" applyBorder="1" applyAlignment="1">
      <alignment horizontal="center"/>
    </xf>
    <xf numFmtId="2" fontId="7" fillId="2" borderId="5" xfId="0" applyNumberFormat="1" applyFont="1" applyFill="1" applyBorder="1" applyAlignment="1">
      <alignment horizontal="center" vertical="center" textRotation="180" wrapText="1"/>
    </xf>
    <xf numFmtId="2" fontId="7" fillId="0" borderId="6" xfId="0" applyNumberFormat="1" applyFont="1" applyBorder="1" applyAlignment="1">
      <alignment horizontal="center" vertical="center" textRotation="180" wrapText="1"/>
    </xf>
    <xf numFmtId="2" fontId="4" fillId="3" borderId="7" xfId="0" applyNumberFormat="1" applyFont="1" applyFill="1" applyBorder="1" applyAlignment="1">
      <alignment vertical="center"/>
    </xf>
    <xf numFmtId="2" fontId="4" fillId="3" borderId="8" xfId="0" applyNumberFormat="1" applyFont="1" applyFill="1" applyBorder="1" applyAlignment="1">
      <alignment vertical="center"/>
    </xf>
    <xf numFmtId="2" fontId="4" fillId="3" borderId="2" xfId="0" applyNumberFormat="1" applyFont="1" applyFill="1" applyBorder="1" applyAlignment="1">
      <alignment vertical="center"/>
    </xf>
    <xf numFmtId="1" fontId="7" fillId="4" borderId="7" xfId="0" applyNumberFormat="1" applyFont="1" applyFill="1" applyBorder="1" applyAlignment="1">
      <alignment horizontal="center" vertical="center"/>
    </xf>
    <xf numFmtId="1" fontId="7" fillId="4" borderId="8" xfId="0" applyNumberFormat="1" applyFont="1" applyFill="1" applyBorder="1" applyAlignment="1">
      <alignment horizontal="center" vertical="center"/>
    </xf>
    <xf numFmtId="1" fontId="7" fillId="4" borderId="2" xfId="0" applyNumberFormat="1" applyFont="1" applyFill="1" applyBorder="1" applyAlignment="1">
      <alignment horizontal="center" vertical="center"/>
    </xf>
    <xf numFmtId="0" fontId="10" fillId="0" borderId="0" xfId="0" applyFont="1"/>
    <xf numFmtId="2" fontId="4" fillId="0" borderId="9" xfId="0" applyNumberFormat="1" applyFont="1" applyBorder="1" applyAlignment="1" applyProtection="1">
      <alignment vertical="center"/>
      <protection locked="0"/>
    </xf>
    <xf numFmtId="2" fontId="4" fillId="0" borderId="10" xfId="0" applyNumberFormat="1" applyFont="1" applyBorder="1" applyAlignment="1" applyProtection="1">
      <alignment vertical="center"/>
      <protection locked="0"/>
    </xf>
    <xf numFmtId="2" fontId="4" fillId="0" borderId="11" xfId="0" applyNumberFormat="1" applyFont="1" applyBorder="1" applyAlignment="1" applyProtection="1">
      <alignment vertical="center"/>
      <protection locked="0"/>
    </xf>
    <xf numFmtId="2" fontId="4" fillId="0" borderId="1" xfId="0" applyNumberFormat="1" applyFont="1" applyBorder="1" applyAlignment="1" applyProtection="1">
      <alignment vertical="center"/>
      <protection locked="0"/>
    </xf>
    <xf numFmtId="2" fontId="4" fillId="0" borderId="12" xfId="0" applyNumberFormat="1" applyFont="1" applyBorder="1" applyAlignment="1" applyProtection="1">
      <alignment vertical="center"/>
      <protection locked="0"/>
    </xf>
    <xf numFmtId="2" fontId="4" fillId="0" borderId="3" xfId="0" applyNumberFormat="1" applyFont="1" applyBorder="1" applyAlignment="1" applyProtection="1">
      <alignment vertical="center"/>
      <protection locked="0"/>
    </xf>
    <xf numFmtId="2" fontId="4" fillId="0" borderId="13" xfId="0" applyNumberFormat="1" applyFont="1" applyBorder="1" applyAlignment="1" applyProtection="1">
      <alignment vertical="center"/>
      <protection locked="0"/>
    </xf>
    <xf numFmtId="2" fontId="4" fillId="0" borderId="14" xfId="0" applyNumberFormat="1" applyFont="1" applyBorder="1" applyAlignment="1" applyProtection="1">
      <alignment vertical="center"/>
      <protection locked="0"/>
    </xf>
    <xf numFmtId="2" fontId="4" fillId="0" borderId="15" xfId="0" applyNumberFormat="1" applyFont="1" applyBorder="1" applyAlignment="1" applyProtection="1">
      <alignment vertical="center"/>
      <protection locked="0"/>
    </xf>
    <xf numFmtId="2" fontId="5" fillId="0" borderId="13" xfId="0" applyNumberFormat="1" applyFont="1" applyBorder="1" applyAlignment="1" applyProtection="1">
      <alignment horizontal="right" vertical="center"/>
      <protection locked="0"/>
    </xf>
    <xf numFmtId="2" fontId="5" fillId="0" borderId="14" xfId="0" applyNumberFormat="1" applyFont="1" applyBorder="1" applyAlignment="1" applyProtection="1">
      <alignment horizontal="right" vertical="center"/>
      <protection locked="0"/>
    </xf>
    <xf numFmtId="2" fontId="4" fillId="0" borderId="1" xfId="0" applyNumberFormat="1" applyFont="1" applyBorder="1" applyAlignment="1" applyProtection="1">
      <alignment horizontal="right" vertical="center"/>
      <protection locked="0"/>
    </xf>
    <xf numFmtId="2" fontId="5" fillId="0" borderId="15" xfId="0" applyNumberFormat="1" applyFont="1" applyBorder="1" applyAlignment="1" applyProtection="1">
      <alignment horizontal="right" vertical="center"/>
      <protection locked="0"/>
    </xf>
    <xf numFmtId="0" fontId="11" fillId="0" borderId="0" xfId="0" applyFont="1" applyAlignment="1">
      <alignment horizontal="right"/>
    </xf>
    <xf numFmtId="2" fontId="7" fillId="0" borderId="16" xfId="0" applyNumberFormat="1" applyFont="1" applyBorder="1" applyAlignment="1">
      <alignment horizontal="center" vertical="center" textRotation="180" wrapText="1"/>
    </xf>
    <xf numFmtId="2" fontId="7" fillId="0" borderId="5" xfId="0" applyNumberFormat="1" applyFont="1" applyBorder="1" applyAlignment="1">
      <alignment horizontal="center" vertical="center" textRotation="180" wrapText="1"/>
    </xf>
    <xf numFmtId="1" fontId="4" fillId="0" borderId="2" xfId="0" applyNumberFormat="1" applyFont="1" applyBorder="1" applyAlignment="1">
      <alignment vertical="center" wrapText="1"/>
    </xf>
    <xf numFmtId="2" fontId="2" fillId="0" borderId="0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2" fontId="7" fillId="0" borderId="18" xfId="0" applyNumberFormat="1" applyFont="1" applyBorder="1" applyAlignment="1">
      <alignment horizontal="center"/>
    </xf>
    <xf numFmtId="0" fontId="11" fillId="0" borderId="0" xfId="0" applyFont="1"/>
    <xf numFmtId="0" fontId="11" fillId="0" borderId="0" xfId="0" applyFont="1" applyAlignment="1"/>
    <xf numFmtId="0" fontId="11" fillId="0" borderId="0" xfId="0" applyFont="1" applyBorder="1" applyAlignment="1"/>
    <xf numFmtId="0" fontId="14" fillId="0" borderId="0" xfId="0" applyFont="1" applyBorder="1" applyAlignment="1">
      <alignment vertical="top"/>
    </xf>
    <xf numFmtId="0" fontId="14" fillId="0" borderId="0" xfId="0" applyFont="1" applyFill="1" applyBorder="1" applyAlignment="1">
      <alignment vertical="top"/>
    </xf>
    <xf numFmtId="0" fontId="15" fillId="0" borderId="0" xfId="0" applyFont="1" applyBorder="1" applyAlignment="1">
      <alignment vertical="top"/>
    </xf>
    <xf numFmtId="1" fontId="15" fillId="0" borderId="0" xfId="0" applyNumberFormat="1" applyFont="1" applyBorder="1" applyAlignment="1">
      <alignment vertical="top"/>
    </xf>
    <xf numFmtId="0" fontId="11" fillId="0" borderId="0" xfId="0" applyFont="1" applyBorder="1" applyAlignment="1">
      <alignment vertical="top"/>
    </xf>
    <xf numFmtId="1" fontId="11" fillId="0" borderId="0" xfId="0" applyNumberFormat="1" applyFont="1" applyAlignment="1"/>
    <xf numFmtId="0" fontId="16" fillId="0" borderId="0" xfId="0" applyFont="1" applyAlignment="1"/>
    <xf numFmtId="0" fontId="11" fillId="0" borderId="0" xfId="0" applyFont="1" applyFill="1" applyBorder="1" applyAlignment="1"/>
    <xf numFmtId="0" fontId="11" fillId="0" borderId="0" xfId="0" applyFont="1" applyFill="1" applyBorder="1" applyAlignment="1">
      <alignment vertical="top"/>
    </xf>
    <xf numFmtId="1" fontId="11" fillId="0" borderId="0" xfId="0" applyNumberFormat="1" applyFont="1" applyBorder="1" applyAlignment="1"/>
    <xf numFmtId="0" fontId="15" fillId="5" borderId="0" xfId="0" applyFont="1" applyFill="1" applyBorder="1" applyAlignment="1">
      <alignment vertical="top"/>
    </xf>
    <xf numFmtId="1" fontId="15" fillId="5" borderId="0" xfId="0" applyNumberFormat="1" applyFont="1" applyFill="1" applyBorder="1" applyAlignment="1">
      <alignment vertical="top"/>
    </xf>
    <xf numFmtId="0" fontId="11" fillId="5" borderId="0" xfId="0" applyFont="1" applyFill="1"/>
    <xf numFmtId="0" fontId="16" fillId="5" borderId="0" xfId="0" applyFont="1" applyFill="1" applyAlignment="1"/>
    <xf numFmtId="0" fontId="11" fillId="5" borderId="0" xfId="0" applyFont="1" applyFill="1" applyAlignment="1"/>
    <xf numFmtId="1" fontId="11" fillId="5" borderId="0" xfId="0" applyNumberFormat="1" applyFont="1" applyFill="1" applyAlignment="1"/>
    <xf numFmtId="0" fontId="11" fillId="5" borderId="0" xfId="0" applyFont="1" applyFill="1" applyBorder="1" applyAlignment="1"/>
    <xf numFmtId="2" fontId="0" fillId="0" borderId="0" xfId="0" applyNumberFormat="1"/>
    <xf numFmtId="2" fontId="0" fillId="5" borderId="0" xfId="0" applyNumberFormat="1" applyFill="1"/>
    <xf numFmtId="0" fontId="14" fillId="0" borderId="0" xfId="0" applyFont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2" fontId="4" fillId="0" borderId="19" xfId="0" applyNumberFormat="1" applyFont="1" applyBorder="1" applyAlignment="1" applyProtection="1">
      <alignment vertical="center"/>
      <protection locked="0"/>
    </xf>
    <xf numFmtId="1" fontId="4" fillId="0" borderId="19" xfId="0" applyNumberFormat="1" applyFont="1" applyBorder="1" applyAlignment="1" applyProtection="1">
      <alignment vertical="center"/>
      <protection locked="0"/>
    </xf>
    <xf numFmtId="2" fontId="5" fillId="0" borderId="19" xfId="0" applyNumberFormat="1" applyFont="1" applyBorder="1" applyAlignment="1">
      <alignment horizontal="left" vertical="center"/>
    </xf>
    <xf numFmtId="1" fontId="5" fillId="0" borderId="19" xfId="0" applyNumberFormat="1" applyFont="1" applyBorder="1" applyAlignment="1">
      <alignment horizontal="left" vertical="center"/>
    </xf>
    <xf numFmtId="2" fontId="4" fillId="0" borderId="19" xfId="0" applyNumberFormat="1" applyFont="1" applyBorder="1" applyAlignment="1">
      <alignment vertical="center" wrapText="1"/>
    </xf>
    <xf numFmtId="1" fontId="4" fillId="0" borderId="19" xfId="0" applyNumberFormat="1" applyFont="1" applyBorder="1" applyAlignment="1">
      <alignment horizontal="center" vertical="center" wrapText="1"/>
    </xf>
    <xf numFmtId="2" fontId="4" fillId="0" borderId="19" xfId="0" applyNumberFormat="1" applyFont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right" vertical="center"/>
    </xf>
    <xf numFmtId="2" fontId="1" fillId="0" borderId="0" xfId="0" applyNumberFormat="1" applyFont="1" applyAlignment="1">
      <alignment vertical="center"/>
    </xf>
    <xf numFmtId="2" fontId="4" fillId="0" borderId="20" xfId="0" applyNumberFormat="1" applyFont="1" applyBorder="1" applyAlignment="1" applyProtection="1">
      <alignment vertical="center"/>
      <protection locked="0"/>
    </xf>
    <xf numFmtId="2" fontId="4" fillId="0" borderId="21" xfId="0" applyNumberFormat="1" applyFont="1" applyBorder="1" applyAlignment="1" applyProtection="1">
      <alignment vertical="center"/>
      <protection locked="0"/>
    </xf>
    <xf numFmtId="2" fontId="4" fillId="0" borderId="22" xfId="0" applyNumberFormat="1" applyFont="1" applyBorder="1" applyAlignment="1" applyProtection="1">
      <alignment vertical="center"/>
      <protection locked="0"/>
    </xf>
    <xf numFmtId="2" fontId="5" fillId="0" borderId="20" xfId="0" applyNumberFormat="1" applyFont="1" applyBorder="1" applyAlignment="1" applyProtection="1">
      <alignment horizontal="right" vertical="center"/>
      <protection locked="0"/>
    </xf>
    <xf numFmtId="2" fontId="4" fillId="0" borderId="20" xfId="0" applyNumberFormat="1" applyFont="1" applyFill="1" applyBorder="1" applyAlignment="1" applyProtection="1">
      <alignment vertical="center"/>
      <protection locked="0"/>
    </xf>
    <xf numFmtId="2" fontId="4" fillId="0" borderId="21" xfId="0" applyNumberFormat="1" applyFont="1" applyFill="1" applyBorder="1" applyAlignment="1" applyProtection="1">
      <alignment vertical="center"/>
      <protection locked="0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13" xfId="0" applyNumberFormat="1" applyFont="1" applyFill="1" applyBorder="1" applyAlignment="1">
      <alignment horizontal="right" vertical="center"/>
    </xf>
    <xf numFmtId="2" fontId="4" fillId="2" borderId="10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0" borderId="7" xfId="0" applyNumberFormat="1" applyFont="1" applyBorder="1" applyAlignment="1" applyProtection="1">
      <alignment vertical="center"/>
      <protection locked="0"/>
    </xf>
    <xf numFmtId="2" fontId="4" fillId="3" borderId="1" xfId="0" applyNumberFormat="1" applyFont="1" applyFill="1" applyBorder="1" applyAlignment="1">
      <alignment vertical="center"/>
    </xf>
    <xf numFmtId="2" fontId="4" fillId="3" borderId="10" xfId="0" applyNumberFormat="1" applyFont="1" applyFill="1" applyBorder="1" applyAlignment="1">
      <alignment vertical="center"/>
    </xf>
    <xf numFmtId="2" fontId="4" fillId="2" borderId="8" xfId="0" applyNumberFormat="1" applyFont="1" applyFill="1" applyBorder="1" applyAlignment="1">
      <alignment horizontal="right" vertical="center"/>
    </xf>
    <xf numFmtId="1" fontId="7" fillId="4" borderId="1" xfId="0" applyNumberFormat="1" applyFont="1" applyFill="1" applyBorder="1" applyAlignment="1">
      <alignment horizontal="center" vertical="center"/>
    </xf>
    <xf numFmtId="2" fontId="4" fillId="2" borderId="7" xfId="0" applyNumberFormat="1" applyFont="1" applyFill="1" applyBorder="1" applyAlignment="1">
      <alignment horizontal="right" vertical="center"/>
    </xf>
    <xf numFmtId="2" fontId="5" fillId="0" borderId="0" xfId="0" applyNumberFormat="1" applyFont="1" applyAlignment="1" applyProtection="1">
      <alignment horizontal="right" vertical="center"/>
      <protection locked="0"/>
    </xf>
    <xf numFmtId="2" fontId="1" fillId="0" borderId="14" xfId="0" applyNumberFormat="1" applyFont="1" applyBorder="1"/>
    <xf numFmtId="2" fontId="5" fillId="0" borderId="1" xfId="0" applyNumberFormat="1" applyFont="1" applyBorder="1" applyAlignment="1" applyProtection="1">
      <alignment horizontal="right" vertical="center"/>
      <protection locked="0"/>
    </xf>
    <xf numFmtId="2" fontId="1" fillId="0" borderId="13" xfId="0" applyNumberFormat="1" applyFont="1" applyBorder="1"/>
    <xf numFmtId="2" fontId="4" fillId="0" borderId="0" xfId="0" applyNumberFormat="1" applyFont="1" applyAlignment="1" applyProtection="1">
      <alignment vertical="center"/>
      <protection locked="0"/>
    </xf>
    <xf numFmtId="2" fontId="1" fillId="0" borderId="1" xfId="0" applyNumberFormat="1" applyFont="1" applyBorder="1"/>
    <xf numFmtId="2" fontId="1" fillId="0" borderId="10" xfId="0" applyNumberFormat="1" applyFont="1" applyBorder="1"/>
    <xf numFmtId="2" fontId="4" fillId="0" borderId="0" xfId="0" applyNumberFormat="1" applyFont="1" applyAlignment="1" applyProtection="1">
      <alignment horizontal="right" vertical="center"/>
      <protection locked="0"/>
    </xf>
    <xf numFmtId="2" fontId="4" fillId="0" borderId="10" xfId="0" applyNumberFormat="1" applyFont="1" applyBorder="1" applyAlignment="1" applyProtection="1">
      <alignment horizontal="right" vertical="center"/>
      <protection locked="0"/>
    </xf>
    <xf numFmtId="2" fontId="4" fillId="2" borderId="0" xfId="0" applyNumberFormat="1" applyFont="1" applyFill="1" applyAlignment="1">
      <alignment horizontal="right" vertical="center"/>
    </xf>
    <xf numFmtId="2" fontId="4" fillId="0" borderId="21" xfId="0" applyNumberFormat="1" applyFont="1" applyBorder="1" applyAlignment="1" applyProtection="1">
      <alignment horizontal="right" vertical="center"/>
      <protection locked="0"/>
    </xf>
    <xf numFmtId="2" fontId="1" fillId="0" borderId="8" xfId="0" applyNumberFormat="1" applyFont="1" applyBorder="1"/>
    <xf numFmtId="2" fontId="1" fillId="0" borderId="7" xfId="0" applyNumberFormat="1" applyFont="1" applyBorder="1"/>
    <xf numFmtId="2" fontId="13" fillId="0" borderId="0" xfId="0" applyNumberFormat="1" applyFont="1"/>
    <xf numFmtId="0" fontId="0" fillId="6" borderId="0" xfId="0" applyFill="1"/>
    <xf numFmtId="2" fontId="4" fillId="0" borderId="23" xfId="0" applyNumberFormat="1" applyFont="1" applyBorder="1" applyAlignment="1" applyProtection="1">
      <alignment vertical="center"/>
      <protection locked="0"/>
    </xf>
    <xf numFmtId="2" fontId="1" fillId="0" borderId="24" xfId="0" applyNumberFormat="1" applyFont="1" applyBorder="1"/>
    <xf numFmtId="2" fontId="13" fillId="0" borderId="1" xfId="0" applyNumberFormat="1" applyFont="1" applyBorder="1"/>
    <xf numFmtId="2" fontId="4" fillId="0" borderId="2" xfId="0" applyNumberFormat="1" applyFont="1" applyBorder="1" applyAlignment="1" applyProtection="1">
      <alignment vertical="center"/>
      <protection locked="0"/>
    </xf>
    <xf numFmtId="1" fontId="4" fillId="0" borderId="19" xfId="0" applyNumberFormat="1" applyFont="1" applyBorder="1" applyAlignment="1">
      <alignment vertical="center" wrapText="1"/>
    </xf>
    <xf numFmtId="1" fontId="4" fillId="0" borderId="2" xfId="0" applyNumberFormat="1" applyFont="1" applyBorder="1" applyAlignment="1" applyProtection="1">
      <alignment vertical="center"/>
      <protection locked="0"/>
    </xf>
    <xf numFmtId="2" fontId="4" fillId="0" borderId="0" xfId="0" applyNumberFormat="1" applyFont="1" applyBorder="1" applyAlignment="1" applyProtection="1">
      <alignment vertical="center"/>
      <protection locked="0"/>
    </xf>
    <xf numFmtId="2" fontId="5" fillId="0" borderId="0" xfId="0" applyNumberFormat="1" applyFont="1" applyBorder="1" applyAlignment="1" applyProtection="1">
      <alignment horizontal="right" vertical="center"/>
      <protection locked="0"/>
    </xf>
    <xf numFmtId="2" fontId="1" fillId="0" borderId="0" xfId="0" applyNumberFormat="1" applyFont="1" applyBorder="1"/>
    <xf numFmtId="2" fontId="4" fillId="2" borderId="0" xfId="0" applyNumberFormat="1" applyFont="1" applyFill="1" applyBorder="1" applyAlignment="1">
      <alignment horizontal="right" vertical="center"/>
    </xf>
    <xf numFmtId="2" fontId="4" fillId="0" borderId="14" xfId="0" applyNumberFormat="1" applyFont="1" applyFill="1" applyBorder="1" applyAlignment="1" applyProtection="1">
      <alignment vertical="center"/>
      <protection locked="0"/>
    </xf>
    <xf numFmtId="2" fontId="4" fillId="0" borderId="1" xfId="0" applyNumberFormat="1" applyFont="1" applyFill="1" applyBorder="1" applyAlignment="1" applyProtection="1">
      <alignment vertical="center"/>
      <protection locked="0"/>
    </xf>
    <xf numFmtId="2" fontId="7" fillId="0" borderId="19" xfId="0" applyNumberFormat="1" applyFont="1" applyBorder="1" applyAlignment="1" applyProtection="1">
      <alignment vertical="center"/>
      <protection locked="0"/>
    </xf>
    <xf numFmtId="1" fontId="7" fillId="0" borderId="19" xfId="0" applyNumberFormat="1" applyFont="1" applyBorder="1" applyAlignment="1" applyProtection="1">
      <alignment vertical="center"/>
      <protection locked="0"/>
    </xf>
    <xf numFmtId="1" fontId="13" fillId="0" borderId="1" xfId="0" applyNumberFormat="1" applyFont="1" applyBorder="1"/>
    <xf numFmtId="2" fontId="4" fillId="0" borderId="8" xfId="0" applyNumberFormat="1" applyFont="1" applyFill="1" applyBorder="1" applyAlignment="1">
      <alignment vertical="center"/>
    </xf>
    <xf numFmtId="1" fontId="7" fillId="0" borderId="8" xfId="0" applyNumberFormat="1" applyFont="1" applyFill="1" applyBorder="1" applyAlignment="1">
      <alignment horizontal="center" vertical="center"/>
    </xf>
    <xf numFmtId="2" fontId="4" fillId="0" borderId="7" xfId="0" applyNumberFormat="1" applyFont="1" applyFill="1" applyBorder="1" applyAlignment="1">
      <alignment vertical="center"/>
    </xf>
    <xf numFmtId="1" fontId="7" fillId="0" borderId="7" xfId="0" applyNumberFormat="1" applyFont="1" applyFill="1" applyBorder="1" applyAlignment="1">
      <alignment horizontal="center" vertical="center"/>
    </xf>
    <xf numFmtId="2" fontId="1" fillId="0" borderId="8" xfId="0" applyNumberFormat="1" applyFont="1" applyFill="1" applyBorder="1"/>
    <xf numFmtId="2" fontId="4" fillId="0" borderId="1" xfId="0" applyNumberFormat="1" applyFont="1" applyFill="1" applyBorder="1" applyAlignment="1">
      <alignment vertical="center"/>
    </xf>
    <xf numFmtId="1" fontId="7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/>
    <xf numFmtId="2" fontId="4" fillId="0" borderId="25" xfId="0" applyNumberFormat="1" applyFont="1" applyBorder="1" applyAlignment="1" applyProtection="1">
      <alignment vertical="center"/>
      <protection locked="0"/>
    </xf>
    <xf numFmtId="1" fontId="4" fillId="0" borderId="25" xfId="0" applyNumberFormat="1" applyFont="1" applyBorder="1" applyAlignment="1" applyProtection="1">
      <alignment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1" fontId="1" fillId="0" borderId="0" xfId="0" applyNumberFormat="1" applyFont="1" applyBorder="1"/>
    <xf numFmtId="1" fontId="4" fillId="0" borderId="1" xfId="0" applyNumberFormat="1" applyFont="1" applyBorder="1" applyAlignment="1" applyProtection="1">
      <alignment vertical="center"/>
      <protection locked="0"/>
    </xf>
    <xf numFmtId="2" fontId="1" fillId="0" borderId="1" xfId="0" applyNumberFormat="1" applyFont="1" applyBorder="1" applyAlignment="1">
      <alignment horizontal="left" vertical="center"/>
    </xf>
    <xf numFmtId="1" fontId="1" fillId="0" borderId="1" xfId="0" applyNumberFormat="1" applyFont="1" applyBorder="1"/>
    <xf numFmtId="1" fontId="1" fillId="0" borderId="8" xfId="0" applyNumberFormat="1" applyFont="1" applyBorder="1"/>
    <xf numFmtId="1" fontId="1" fillId="0" borderId="7" xfId="0" applyNumberFormat="1" applyFont="1" applyBorder="1"/>
    <xf numFmtId="1" fontId="1" fillId="0" borderId="8" xfId="0" applyNumberFormat="1" applyFont="1" applyFill="1" applyBorder="1"/>
    <xf numFmtId="1" fontId="1" fillId="0" borderId="1" xfId="0" applyNumberFormat="1" applyFont="1" applyFill="1" applyBorder="1"/>
    <xf numFmtId="1" fontId="1" fillId="0" borderId="24" xfId="0" applyNumberFormat="1" applyFont="1" applyBorder="1"/>
    <xf numFmtId="1" fontId="13" fillId="0" borderId="0" xfId="0" applyNumberFormat="1" applyFont="1" applyBorder="1"/>
    <xf numFmtId="2" fontId="13" fillId="0" borderId="0" xfId="0" applyNumberFormat="1" applyFont="1" applyBorder="1"/>
    <xf numFmtId="0" fontId="9" fillId="7" borderId="0" xfId="0" applyFont="1" applyFill="1" applyAlignment="1">
      <alignment horizontal="center"/>
    </xf>
    <xf numFmtId="0" fontId="11" fillId="8" borderId="0" xfId="0" applyFont="1" applyFill="1"/>
    <xf numFmtId="2" fontId="7" fillId="0" borderId="31" xfId="0" applyNumberFormat="1" applyFont="1" applyBorder="1" applyAlignment="1">
      <alignment horizontal="center" vertical="center" textRotation="180" wrapText="1"/>
    </xf>
    <xf numFmtId="2" fontId="7" fillId="0" borderId="16" xfId="0" applyNumberFormat="1" applyFont="1" applyBorder="1" applyAlignment="1">
      <alignment horizontal="center" vertical="center" textRotation="180" wrapText="1"/>
    </xf>
    <xf numFmtId="2" fontId="7" fillId="0" borderId="30" xfId="0" applyNumberFormat="1" applyFont="1" applyBorder="1" applyAlignment="1">
      <alignment horizontal="center" vertical="center" textRotation="180" wrapText="1"/>
    </xf>
    <xf numFmtId="2" fontId="7" fillId="0" borderId="5" xfId="0" applyNumberFormat="1" applyFont="1" applyBorder="1" applyAlignment="1">
      <alignment horizontal="center" vertical="center" textRotation="180" wrapText="1"/>
    </xf>
    <xf numFmtId="2" fontId="7" fillId="2" borderId="28" xfId="0" applyNumberFormat="1" applyFont="1" applyFill="1" applyBorder="1" applyAlignment="1">
      <alignment horizontal="center" vertical="center" textRotation="180" wrapText="1"/>
    </xf>
    <xf numFmtId="2" fontId="7" fillId="2" borderId="29" xfId="0" applyNumberFormat="1" applyFont="1" applyFill="1" applyBorder="1" applyAlignment="1">
      <alignment horizontal="center" vertical="center" textRotation="180" wrapText="1"/>
    </xf>
    <xf numFmtId="2" fontId="7" fillId="0" borderId="27" xfId="0" applyNumberFormat="1" applyFont="1" applyBorder="1" applyAlignment="1">
      <alignment horizontal="center"/>
    </xf>
    <xf numFmtId="2" fontId="7" fillId="0" borderId="32" xfId="0" applyNumberFormat="1" applyFont="1" applyBorder="1" applyAlignment="1">
      <alignment horizontal="center"/>
    </xf>
    <xf numFmtId="2" fontId="2" fillId="0" borderId="33" xfId="0" applyNumberFormat="1" applyFont="1" applyBorder="1" applyAlignment="1">
      <alignment horizontal="left"/>
    </xf>
    <xf numFmtId="2" fontId="2" fillId="0" borderId="34" xfId="0" applyNumberFormat="1" applyFont="1" applyBorder="1" applyAlignment="1">
      <alignment horizontal="left"/>
    </xf>
    <xf numFmtId="1" fontId="6" fillId="0" borderId="35" xfId="0" applyNumberFormat="1" applyFont="1" applyBorder="1" applyAlignment="1">
      <alignment horizontal="left" vertical="top" wrapText="1"/>
    </xf>
    <xf numFmtId="1" fontId="6" fillId="0" borderId="0" xfId="0" applyNumberFormat="1" applyFont="1" applyBorder="1" applyAlignment="1">
      <alignment horizontal="left" vertical="top"/>
    </xf>
    <xf numFmtId="1" fontId="6" fillId="0" borderId="36" xfId="0" applyNumberFormat="1" applyFont="1" applyBorder="1" applyAlignment="1">
      <alignment horizontal="left" vertical="top"/>
    </xf>
    <xf numFmtId="1" fontId="6" fillId="0" borderId="35" xfId="0" applyNumberFormat="1" applyFont="1" applyBorder="1" applyAlignment="1">
      <alignment horizontal="left" vertical="top"/>
    </xf>
    <xf numFmtId="1" fontId="6" fillId="0" borderId="37" xfId="0" applyNumberFormat="1" applyFont="1" applyBorder="1" applyAlignment="1">
      <alignment horizontal="left" vertical="top"/>
    </xf>
    <xf numFmtId="1" fontId="6" fillId="0" borderId="4" xfId="0" applyNumberFormat="1" applyFont="1" applyBorder="1" applyAlignment="1">
      <alignment horizontal="left" vertical="top"/>
    </xf>
    <xf numFmtId="1" fontId="6" fillId="0" borderId="38" xfId="0" applyNumberFormat="1" applyFont="1" applyBorder="1" applyAlignment="1">
      <alignment horizontal="left" vertical="top"/>
    </xf>
    <xf numFmtId="2" fontId="2" fillId="0" borderId="23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2" fontId="7" fillId="0" borderId="23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2" fontId="7" fillId="0" borderId="18" xfId="0" applyNumberFormat="1" applyFont="1" applyBorder="1" applyAlignment="1">
      <alignment horizontal="center"/>
    </xf>
    <xf numFmtId="2" fontId="7" fillId="0" borderId="26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2" fontId="8" fillId="3" borderId="25" xfId="0" applyNumberFormat="1" applyFont="1" applyFill="1" applyBorder="1" applyAlignment="1">
      <alignment horizontal="center" vertical="center" textRotation="180"/>
    </xf>
    <xf numFmtId="2" fontId="8" fillId="3" borderId="39" xfId="0" applyNumberFormat="1" applyFont="1" applyFill="1" applyBorder="1" applyAlignment="1">
      <alignment horizontal="center" vertical="center" textRotation="180"/>
    </xf>
    <xf numFmtId="2" fontId="8" fillId="3" borderId="40" xfId="0" applyNumberFormat="1" applyFont="1" applyFill="1" applyBorder="1" applyAlignment="1">
      <alignment horizontal="center" vertical="center" textRotation="180"/>
    </xf>
    <xf numFmtId="1" fontId="7" fillId="4" borderId="25" xfId="0" applyNumberFormat="1" applyFont="1" applyFill="1" applyBorder="1" applyAlignment="1">
      <alignment horizontal="center" vertical="center" textRotation="180"/>
    </xf>
    <xf numFmtId="1" fontId="7" fillId="4" borderId="39" xfId="0" applyNumberFormat="1" applyFont="1" applyFill="1" applyBorder="1" applyAlignment="1">
      <alignment horizontal="center" vertical="center" textRotation="180"/>
    </xf>
    <xf numFmtId="1" fontId="7" fillId="4" borderId="40" xfId="0" applyNumberFormat="1" applyFont="1" applyFill="1" applyBorder="1" applyAlignment="1">
      <alignment horizontal="center" vertical="center" textRotation="180"/>
    </xf>
    <xf numFmtId="0" fontId="9" fillId="0" borderId="2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</cellXfs>
  <cellStyles count="1">
    <cellStyle name="Standard" xfId="0" builtinId="0"/>
  </cellStyles>
  <dxfs count="247"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123825</xdr:colOff>
          <xdr:row>1</xdr:row>
          <xdr:rowOff>19050</xdr:rowOff>
        </xdr:from>
        <xdr:to>
          <xdr:col>25</xdr:col>
          <xdr:colOff>333375</xdr:colOff>
          <xdr:row>2</xdr:row>
          <xdr:rowOff>0</xdr:rowOff>
        </xdr:to>
        <xdr:sp macro="" textlink="">
          <xdr:nvSpPr>
            <xdr:cNvPr id="1035" name="Schaltfläche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E28BFB42-663B-411D-BA18-56B0C03A492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Sortieren und Drucken</a:t>
              </a:r>
            </a:p>
          </xdr:txBody>
        </xdr:sp>
        <xdr:clientData fPrintsWithSheet="0"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123825</xdr:colOff>
          <xdr:row>1</xdr:row>
          <xdr:rowOff>19050</xdr:rowOff>
        </xdr:from>
        <xdr:to>
          <xdr:col>24</xdr:col>
          <xdr:colOff>95250</xdr:colOff>
          <xdr:row>2</xdr:row>
          <xdr:rowOff>0</xdr:rowOff>
        </xdr:to>
        <xdr:sp macro="" textlink="">
          <xdr:nvSpPr>
            <xdr:cNvPr id="23553" name="Schaltfläche 1" hidden="1">
              <a:extLst>
                <a:ext uri="{63B3BB69-23CF-44E3-9099-C40C66FF867C}">
                  <a14:compatExt spid="_x0000_s23553"/>
                </a:ext>
                <a:ext uri="{FF2B5EF4-FFF2-40B4-BE49-F238E27FC236}">
                  <a16:creationId xmlns:a16="http://schemas.microsoft.com/office/drawing/2014/main" id="{EF820011-0FA7-40D6-9977-461394CF79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Sortieren und Drucken</a:t>
              </a:r>
            </a:p>
          </xdr:txBody>
        </xdr:sp>
        <xdr:clientData fPrintsWithSheet="0"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</xdr:row>
          <xdr:rowOff>9525</xdr:rowOff>
        </xdr:from>
        <xdr:to>
          <xdr:col>11</xdr:col>
          <xdr:colOff>57150</xdr:colOff>
          <xdr:row>2</xdr:row>
          <xdr:rowOff>0</xdr:rowOff>
        </xdr:to>
        <xdr:sp macro="" textlink="">
          <xdr:nvSpPr>
            <xdr:cNvPr id="14337" name="Schaltfläche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3D980F71-5242-4EB5-AB63-DED9BE3EA88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Sortieren und Drucken</a:t>
              </a:r>
            </a:p>
          </xdr:txBody>
        </xdr:sp>
        <xdr:clientData fPrintsWithSheet="0"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</xdr:row>
          <xdr:rowOff>9525</xdr:rowOff>
        </xdr:from>
        <xdr:to>
          <xdr:col>11</xdr:col>
          <xdr:colOff>57150</xdr:colOff>
          <xdr:row>2</xdr:row>
          <xdr:rowOff>0</xdr:rowOff>
        </xdr:to>
        <xdr:sp macro="" textlink="">
          <xdr:nvSpPr>
            <xdr:cNvPr id="15364" name="Schaltfläche 4" hidden="1">
              <a:extLst>
                <a:ext uri="{63B3BB69-23CF-44E3-9099-C40C66FF867C}">
                  <a14:compatExt spid="_x0000_s15364"/>
                </a:ext>
                <a:ext uri="{FF2B5EF4-FFF2-40B4-BE49-F238E27FC236}">
                  <a16:creationId xmlns:a16="http://schemas.microsoft.com/office/drawing/2014/main" id="{885CBCC1-7ADD-4DD6-BFE5-8E2E9997625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Sortieren und Drucken</a:t>
              </a:r>
            </a:p>
          </xdr:txBody>
        </xdr:sp>
        <xdr:clientData fPrintsWithSheet="0"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</xdr:row>
          <xdr:rowOff>9525</xdr:rowOff>
        </xdr:from>
        <xdr:to>
          <xdr:col>11</xdr:col>
          <xdr:colOff>57150</xdr:colOff>
          <xdr:row>2</xdr:row>
          <xdr:rowOff>0</xdr:rowOff>
        </xdr:to>
        <xdr:sp macro="" textlink="">
          <xdr:nvSpPr>
            <xdr:cNvPr id="16387" name="Schaltfläche 3" hidden="1">
              <a:extLst>
                <a:ext uri="{63B3BB69-23CF-44E3-9099-C40C66FF867C}">
                  <a14:compatExt spid="_x0000_s16387"/>
                </a:ext>
                <a:ext uri="{FF2B5EF4-FFF2-40B4-BE49-F238E27FC236}">
                  <a16:creationId xmlns:a16="http://schemas.microsoft.com/office/drawing/2014/main" id="{5C52A86C-A932-4EE9-9E47-1B0CE99BD5F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Sortieren und Drucken</a:t>
              </a:r>
            </a:p>
          </xdr:txBody>
        </xdr:sp>
        <xdr:clientData fPrintsWithSheet="0"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</xdr:row>
          <xdr:rowOff>9525</xdr:rowOff>
        </xdr:from>
        <xdr:to>
          <xdr:col>11</xdr:col>
          <xdr:colOff>57150</xdr:colOff>
          <xdr:row>2</xdr:row>
          <xdr:rowOff>0</xdr:rowOff>
        </xdr:to>
        <xdr:sp macro="" textlink="">
          <xdr:nvSpPr>
            <xdr:cNvPr id="17410" name="Schaltfläche 2" hidden="1">
              <a:extLst>
                <a:ext uri="{63B3BB69-23CF-44E3-9099-C40C66FF867C}">
                  <a14:compatExt spid="_x0000_s17410"/>
                </a:ext>
                <a:ext uri="{FF2B5EF4-FFF2-40B4-BE49-F238E27FC236}">
                  <a16:creationId xmlns:a16="http://schemas.microsoft.com/office/drawing/2014/main" id="{FD127867-1950-4891-A120-AC8A6C965AC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Sortieren und Drucken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123825</xdr:colOff>
          <xdr:row>1</xdr:row>
          <xdr:rowOff>19050</xdr:rowOff>
        </xdr:from>
        <xdr:to>
          <xdr:col>25</xdr:col>
          <xdr:colOff>190500</xdr:colOff>
          <xdr:row>2</xdr:row>
          <xdr:rowOff>0</xdr:rowOff>
        </xdr:to>
        <xdr:sp macro="" textlink="">
          <xdr:nvSpPr>
            <xdr:cNvPr id="7169" name="Schaltfläche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D60B8E64-8497-47BA-9800-91BDC20752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Sortieren und Drucken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123825</xdr:colOff>
          <xdr:row>1</xdr:row>
          <xdr:rowOff>19050</xdr:rowOff>
        </xdr:from>
        <xdr:to>
          <xdr:col>25</xdr:col>
          <xdr:colOff>123825</xdr:colOff>
          <xdr:row>2</xdr:row>
          <xdr:rowOff>0</xdr:rowOff>
        </xdr:to>
        <xdr:sp macro="" textlink="">
          <xdr:nvSpPr>
            <xdr:cNvPr id="8193" name="Schaltfläche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3776DA4-A099-4013-8778-4E696B65524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Sortieren und Drucken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123825</xdr:colOff>
          <xdr:row>1</xdr:row>
          <xdr:rowOff>19050</xdr:rowOff>
        </xdr:from>
        <xdr:to>
          <xdr:col>25</xdr:col>
          <xdr:colOff>57150</xdr:colOff>
          <xdr:row>2</xdr:row>
          <xdr:rowOff>0</xdr:rowOff>
        </xdr:to>
        <xdr:sp macro="" textlink="">
          <xdr:nvSpPr>
            <xdr:cNvPr id="9217" name="Schaltfläche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493D66CC-4C7C-4FD3-A4D4-346B4D46242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Sortieren und Drucken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123825</xdr:colOff>
          <xdr:row>1</xdr:row>
          <xdr:rowOff>19050</xdr:rowOff>
        </xdr:from>
        <xdr:to>
          <xdr:col>24</xdr:col>
          <xdr:colOff>228600</xdr:colOff>
          <xdr:row>2</xdr:row>
          <xdr:rowOff>0</xdr:rowOff>
        </xdr:to>
        <xdr:sp macro="" textlink="">
          <xdr:nvSpPr>
            <xdr:cNvPr id="10241" name="Schaltfläche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ED9AB7C6-6A18-425C-8EDB-883C55DAB1A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Sortieren und Drucken</a:t>
              </a:r>
            </a:p>
          </xdr:txBody>
        </xdr:sp>
        <xdr:clientData fPrint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123825</xdr:colOff>
          <xdr:row>1</xdr:row>
          <xdr:rowOff>19050</xdr:rowOff>
        </xdr:from>
        <xdr:to>
          <xdr:col>24</xdr:col>
          <xdr:colOff>161925</xdr:colOff>
          <xdr:row>2</xdr:row>
          <xdr:rowOff>0</xdr:rowOff>
        </xdr:to>
        <xdr:sp macro="" textlink="">
          <xdr:nvSpPr>
            <xdr:cNvPr id="11265" name="Schaltfläche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FF36F929-9CC1-4557-82EF-5C0ADB56DAB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Sortieren und Drucken</a:t>
              </a:r>
            </a:p>
          </xdr:txBody>
        </xdr:sp>
        <xdr:clientData fPrintsWithSheet="0"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123825</xdr:colOff>
          <xdr:row>1</xdr:row>
          <xdr:rowOff>19050</xdr:rowOff>
        </xdr:from>
        <xdr:to>
          <xdr:col>24</xdr:col>
          <xdr:colOff>123825</xdr:colOff>
          <xdr:row>2</xdr:row>
          <xdr:rowOff>0</xdr:rowOff>
        </xdr:to>
        <xdr:sp macro="" textlink="">
          <xdr:nvSpPr>
            <xdr:cNvPr id="12289" name="Schaltfläche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2322FEE4-5310-44EE-B97C-8F30D06C792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Sortieren und Drucken</a:t>
              </a:r>
            </a:p>
          </xdr:txBody>
        </xdr:sp>
        <xdr:clientData fPrintsWithSheet="0"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123825</xdr:colOff>
          <xdr:row>1</xdr:row>
          <xdr:rowOff>19050</xdr:rowOff>
        </xdr:from>
        <xdr:to>
          <xdr:col>24</xdr:col>
          <xdr:colOff>95250</xdr:colOff>
          <xdr:row>2</xdr:row>
          <xdr:rowOff>0</xdr:rowOff>
        </xdr:to>
        <xdr:sp macro="" textlink="">
          <xdr:nvSpPr>
            <xdr:cNvPr id="13313" name="Schaltfläche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72DD05B7-0563-4F8C-AAA7-42452061517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Sortieren und Drucken</a:t>
              </a:r>
            </a:p>
          </xdr:txBody>
        </xdr:sp>
        <xdr:clientData fPrintsWithSheet="0"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123825</xdr:colOff>
          <xdr:row>1</xdr:row>
          <xdr:rowOff>19050</xdr:rowOff>
        </xdr:from>
        <xdr:to>
          <xdr:col>24</xdr:col>
          <xdr:colOff>95250</xdr:colOff>
          <xdr:row>2</xdr:row>
          <xdr:rowOff>0</xdr:rowOff>
        </xdr:to>
        <xdr:sp macro="" textlink="">
          <xdr:nvSpPr>
            <xdr:cNvPr id="22533" name="Schaltfläche 5" hidden="1">
              <a:extLst>
                <a:ext uri="{63B3BB69-23CF-44E3-9099-C40C66FF867C}">
                  <a14:compatExt spid="_x0000_s22533"/>
                </a:ext>
                <a:ext uri="{FF2B5EF4-FFF2-40B4-BE49-F238E27FC236}">
                  <a16:creationId xmlns:a16="http://schemas.microsoft.com/office/drawing/2014/main" id="{D316DC1C-7471-490C-ADE7-DA9532BE3C0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Sortieren und Drucken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trlProp" Target="../ctrlProps/ctrlProp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trlProp" Target="../ctrlProps/ctrlProp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trlProp" Target="../ctrlProps/ctrlProp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trlProp" Target="../ctrlProps/ctrlProp12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trlProp" Target="../ctrlProps/ctrlProp13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trlProp" Target="../ctrlProps/ctrlProp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trlProp" Target="../ctrlProps/ctrlProp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trlProp" Target="../ctrlProps/ctrlProp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trlProp" Target="../ctrlProps/ctrlProp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B2:N38"/>
  <sheetViews>
    <sheetView workbookViewId="0">
      <selection activeCell="C5" sqref="C5"/>
    </sheetView>
  </sheetViews>
  <sheetFormatPr baseColWidth="10" defaultRowHeight="12.75" x14ac:dyDescent="0.2"/>
  <sheetData>
    <row r="2" spans="2:14" x14ac:dyDescent="0.2">
      <c r="B2" s="145" t="s">
        <v>14</v>
      </c>
      <c r="C2" s="145"/>
      <c r="D2" s="145"/>
      <c r="E2" s="145"/>
      <c r="H2" s="146" t="s">
        <v>16</v>
      </c>
      <c r="I2" s="146"/>
      <c r="J2" s="146"/>
      <c r="K2" s="146"/>
      <c r="L2" s="146"/>
      <c r="M2" s="146"/>
      <c r="N2" s="146"/>
    </row>
    <row r="4" spans="2:14" x14ac:dyDescent="0.2">
      <c r="B4" s="6" t="s">
        <v>17</v>
      </c>
      <c r="C4">
        <v>2013</v>
      </c>
    </row>
    <row r="7" spans="2:14" x14ac:dyDescent="0.2">
      <c r="B7" s="6" t="s">
        <v>6</v>
      </c>
      <c r="C7" s="6" t="s">
        <v>7</v>
      </c>
    </row>
    <row r="8" spans="2:14" x14ac:dyDescent="0.2">
      <c r="B8" s="36" t="s">
        <v>15</v>
      </c>
      <c r="C8">
        <v>0</v>
      </c>
      <c r="D8" s="22" t="s">
        <v>13</v>
      </c>
    </row>
    <row r="9" spans="2:14" x14ac:dyDescent="0.2">
      <c r="B9">
        <v>1</v>
      </c>
      <c r="C9">
        <v>15</v>
      </c>
    </row>
    <row r="10" spans="2:14" x14ac:dyDescent="0.2">
      <c r="B10">
        <f t="shared" ref="B10:B38" si="0">B9+1</f>
        <v>2</v>
      </c>
      <c r="C10">
        <v>12</v>
      </c>
    </row>
    <row r="11" spans="2:14" x14ac:dyDescent="0.2">
      <c r="B11">
        <f t="shared" si="0"/>
        <v>3</v>
      </c>
      <c r="C11">
        <v>10</v>
      </c>
    </row>
    <row r="12" spans="2:14" x14ac:dyDescent="0.2">
      <c r="B12">
        <f t="shared" si="0"/>
        <v>4</v>
      </c>
      <c r="C12">
        <v>9</v>
      </c>
    </row>
    <row r="13" spans="2:14" x14ac:dyDescent="0.2">
      <c r="B13">
        <f t="shared" si="0"/>
        <v>5</v>
      </c>
      <c r="C13">
        <v>8</v>
      </c>
    </row>
    <row r="14" spans="2:14" x14ac:dyDescent="0.2">
      <c r="B14">
        <f t="shared" si="0"/>
        <v>6</v>
      </c>
      <c r="C14">
        <v>7</v>
      </c>
    </row>
    <row r="15" spans="2:14" x14ac:dyDescent="0.2">
      <c r="B15">
        <f t="shared" si="0"/>
        <v>7</v>
      </c>
      <c r="C15">
        <v>6</v>
      </c>
    </row>
    <row r="16" spans="2:14" x14ac:dyDescent="0.2">
      <c r="B16">
        <f t="shared" si="0"/>
        <v>8</v>
      </c>
      <c r="C16">
        <v>5</v>
      </c>
    </row>
    <row r="17" spans="2:3" x14ac:dyDescent="0.2">
      <c r="B17">
        <f t="shared" si="0"/>
        <v>9</v>
      </c>
      <c r="C17">
        <v>4</v>
      </c>
    </row>
    <row r="18" spans="2:3" x14ac:dyDescent="0.2">
      <c r="B18">
        <f t="shared" si="0"/>
        <v>10</v>
      </c>
      <c r="C18">
        <v>3</v>
      </c>
    </row>
    <row r="19" spans="2:3" x14ac:dyDescent="0.2">
      <c r="B19">
        <f t="shared" si="0"/>
        <v>11</v>
      </c>
      <c r="C19">
        <v>2</v>
      </c>
    </row>
    <row r="20" spans="2:3" x14ac:dyDescent="0.2">
      <c r="B20">
        <f t="shared" si="0"/>
        <v>12</v>
      </c>
      <c r="C20">
        <v>1</v>
      </c>
    </row>
    <row r="21" spans="2:3" x14ac:dyDescent="0.2">
      <c r="B21">
        <f t="shared" si="0"/>
        <v>13</v>
      </c>
      <c r="C21">
        <v>0</v>
      </c>
    </row>
    <row r="22" spans="2:3" x14ac:dyDescent="0.2">
      <c r="B22">
        <f t="shared" si="0"/>
        <v>14</v>
      </c>
      <c r="C22">
        <v>0</v>
      </c>
    </row>
    <row r="23" spans="2:3" x14ac:dyDescent="0.2">
      <c r="B23">
        <f t="shared" si="0"/>
        <v>15</v>
      </c>
      <c r="C23">
        <v>0</v>
      </c>
    </row>
    <row r="24" spans="2:3" x14ac:dyDescent="0.2">
      <c r="B24">
        <f t="shared" si="0"/>
        <v>16</v>
      </c>
      <c r="C24">
        <v>0</v>
      </c>
    </row>
    <row r="25" spans="2:3" x14ac:dyDescent="0.2">
      <c r="B25">
        <f t="shared" si="0"/>
        <v>17</v>
      </c>
      <c r="C25">
        <v>0</v>
      </c>
    </row>
    <row r="26" spans="2:3" x14ac:dyDescent="0.2">
      <c r="B26">
        <f t="shared" si="0"/>
        <v>18</v>
      </c>
      <c r="C26">
        <v>0</v>
      </c>
    </row>
    <row r="27" spans="2:3" x14ac:dyDescent="0.2">
      <c r="B27">
        <f t="shared" si="0"/>
        <v>19</v>
      </c>
      <c r="C27">
        <v>0</v>
      </c>
    </row>
    <row r="28" spans="2:3" x14ac:dyDescent="0.2">
      <c r="B28">
        <f t="shared" si="0"/>
        <v>20</v>
      </c>
      <c r="C28">
        <v>0</v>
      </c>
    </row>
    <row r="29" spans="2:3" x14ac:dyDescent="0.2">
      <c r="B29">
        <f t="shared" si="0"/>
        <v>21</v>
      </c>
      <c r="C29">
        <v>0</v>
      </c>
    </row>
    <row r="30" spans="2:3" x14ac:dyDescent="0.2">
      <c r="B30">
        <f t="shared" si="0"/>
        <v>22</v>
      </c>
      <c r="C30">
        <v>0</v>
      </c>
    </row>
    <row r="31" spans="2:3" x14ac:dyDescent="0.2">
      <c r="B31">
        <f t="shared" si="0"/>
        <v>23</v>
      </c>
      <c r="C31">
        <v>0</v>
      </c>
    </row>
    <row r="32" spans="2:3" x14ac:dyDescent="0.2">
      <c r="B32">
        <f t="shared" si="0"/>
        <v>24</v>
      </c>
      <c r="C32">
        <v>0</v>
      </c>
    </row>
    <row r="33" spans="2:3" x14ac:dyDescent="0.2">
      <c r="B33">
        <f t="shared" si="0"/>
        <v>25</v>
      </c>
      <c r="C33">
        <v>0</v>
      </c>
    </row>
    <row r="34" spans="2:3" x14ac:dyDescent="0.2">
      <c r="B34">
        <f t="shared" si="0"/>
        <v>26</v>
      </c>
      <c r="C34">
        <v>0</v>
      </c>
    </row>
    <row r="35" spans="2:3" x14ac:dyDescent="0.2">
      <c r="B35">
        <f t="shared" si="0"/>
        <v>27</v>
      </c>
      <c r="C35">
        <v>0</v>
      </c>
    </row>
    <row r="36" spans="2:3" x14ac:dyDescent="0.2">
      <c r="B36">
        <f t="shared" si="0"/>
        <v>28</v>
      </c>
      <c r="C36">
        <v>0</v>
      </c>
    </row>
    <row r="37" spans="2:3" x14ac:dyDescent="0.2">
      <c r="B37">
        <f t="shared" si="0"/>
        <v>29</v>
      </c>
      <c r="C37">
        <v>0</v>
      </c>
    </row>
    <row r="38" spans="2:3" x14ac:dyDescent="0.2">
      <c r="B38">
        <f t="shared" si="0"/>
        <v>30</v>
      </c>
      <c r="C38">
        <v>0</v>
      </c>
    </row>
  </sheetData>
  <mergeCells count="2">
    <mergeCell ref="B2:E2"/>
    <mergeCell ref="H2:N2"/>
  </mergeCells>
  <phoneticPr fontId="12" type="noConversion"/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16"/>
  <sheetViews>
    <sheetView zoomScale="120" zoomScaleNormal="120" workbookViewId="0">
      <selection sqref="A1:AA18"/>
    </sheetView>
  </sheetViews>
  <sheetFormatPr baseColWidth="10" defaultRowHeight="12.75" x14ac:dyDescent="0.2"/>
  <cols>
    <col min="1" max="1" width="8.7109375" style="4" customWidth="1"/>
    <col min="2" max="2" width="11.28515625" style="4" customWidth="1"/>
    <col min="3" max="3" width="5.5703125" style="5" customWidth="1"/>
    <col min="4" max="4" width="12" style="3" customWidth="1"/>
    <col min="5" max="26" width="4.7109375" style="3" customWidth="1"/>
    <col min="27" max="27" width="11.42578125" style="3" customWidth="1"/>
  </cols>
  <sheetData>
    <row r="1" spans="1:27" ht="21" thickBot="1" x14ac:dyDescent="0.35">
      <c r="A1" s="13"/>
      <c r="B1" s="13"/>
      <c r="C1" s="13"/>
      <c r="D1" s="1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1" thickBot="1" x14ac:dyDescent="0.35">
      <c r="A2" s="155" t="s">
        <v>18</v>
      </c>
      <c r="B2" s="156"/>
      <c r="C2" s="156"/>
      <c r="D2" s="156"/>
      <c r="E2" s="164" t="s">
        <v>275</v>
      </c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6"/>
      <c r="AA2" s="1"/>
    </row>
    <row r="3" spans="1:27" ht="16.5" thickBot="1" x14ac:dyDescent="0.3">
      <c r="A3" s="160" t="s">
        <v>351</v>
      </c>
      <c r="B3" s="158"/>
      <c r="C3" s="158"/>
      <c r="D3" s="159"/>
      <c r="E3" s="167" t="s">
        <v>0</v>
      </c>
      <c r="F3" s="168"/>
      <c r="G3" s="168"/>
      <c r="H3" s="168"/>
      <c r="I3" s="168"/>
      <c r="J3" s="168"/>
      <c r="K3" s="168"/>
      <c r="L3" s="169"/>
      <c r="M3" s="167" t="s">
        <v>1</v>
      </c>
      <c r="N3" s="168"/>
      <c r="O3" s="168"/>
      <c r="P3" s="168"/>
      <c r="Q3" s="167" t="s">
        <v>2</v>
      </c>
      <c r="R3" s="168"/>
      <c r="S3" s="168"/>
      <c r="T3" s="168"/>
      <c r="U3" s="167" t="s">
        <v>3</v>
      </c>
      <c r="V3" s="168"/>
      <c r="W3" s="168"/>
      <c r="X3" s="168"/>
      <c r="Y3" s="172" t="s">
        <v>5</v>
      </c>
      <c r="Z3" s="175" t="s">
        <v>6</v>
      </c>
      <c r="AA3" s="2"/>
    </row>
    <row r="4" spans="1:27" ht="15.75" x14ac:dyDescent="0.25">
      <c r="A4" s="160"/>
      <c r="B4" s="158"/>
      <c r="C4" s="158"/>
      <c r="D4" s="159"/>
      <c r="E4" s="170" t="s">
        <v>11</v>
      </c>
      <c r="F4" s="153"/>
      <c r="G4" s="153"/>
      <c r="H4" s="171"/>
      <c r="I4" s="153" t="s">
        <v>12</v>
      </c>
      <c r="J4" s="153"/>
      <c r="K4" s="153"/>
      <c r="L4" s="154"/>
      <c r="M4" s="147" t="s">
        <v>8</v>
      </c>
      <c r="N4" s="149" t="s">
        <v>9</v>
      </c>
      <c r="O4" s="149" t="s">
        <v>10</v>
      </c>
      <c r="P4" s="151" t="s">
        <v>4</v>
      </c>
      <c r="Q4" s="147" t="s">
        <v>8</v>
      </c>
      <c r="R4" s="149" t="s">
        <v>9</v>
      </c>
      <c r="S4" s="149" t="s">
        <v>10</v>
      </c>
      <c r="T4" s="151" t="s">
        <v>4</v>
      </c>
      <c r="U4" s="147" t="s">
        <v>8</v>
      </c>
      <c r="V4" s="149" t="s">
        <v>9</v>
      </c>
      <c r="W4" s="149" t="s">
        <v>10</v>
      </c>
      <c r="X4" s="151" t="s">
        <v>4</v>
      </c>
      <c r="Y4" s="173"/>
      <c r="Z4" s="176"/>
      <c r="AA4" s="2"/>
    </row>
    <row r="5" spans="1:27" ht="56.25" thickBot="1" x14ac:dyDescent="0.25">
      <c r="A5" s="161"/>
      <c r="B5" s="162"/>
      <c r="C5" s="162"/>
      <c r="D5" s="163"/>
      <c r="E5" s="37" t="s">
        <v>8</v>
      </c>
      <c r="F5" s="38" t="s">
        <v>9</v>
      </c>
      <c r="G5" s="38" t="s">
        <v>10</v>
      </c>
      <c r="H5" s="14" t="s">
        <v>4</v>
      </c>
      <c r="I5" s="15" t="s">
        <v>8</v>
      </c>
      <c r="J5" s="38" t="s">
        <v>9</v>
      </c>
      <c r="K5" s="38" t="s">
        <v>10</v>
      </c>
      <c r="L5" s="14" t="s">
        <v>4</v>
      </c>
      <c r="M5" s="148"/>
      <c r="N5" s="150"/>
      <c r="O5" s="150"/>
      <c r="P5" s="152"/>
      <c r="Q5" s="148"/>
      <c r="R5" s="150"/>
      <c r="S5" s="150"/>
      <c r="T5" s="152"/>
      <c r="U5" s="148"/>
      <c r="V5" s="150"/>
      <c r="W5" s="150"/>
      <c r="X5" s="152"/>
      <c r="Y5" s="174"/>
      <c r="Z5" s="177"/>
      <c r="AA5" s="3" t="s">
        <v>278</v>
      </c>
    </row>
    <row r="6" spans="1:27" ht="13.5" thickBot="1" x14ac:dyDescent="0.25">
      <c r="A6" s="67" t="s">
        <v>352</v>
      </c>
      <c r="B6" s="67" t="s">
        <v>106</v>
      </c>
      <c r="C6" s="68"/>
      <c r="D6" s="67" t="s">
        <v>24</v>
      </c>
      <c r="E6" s="29">
        <v>3</v>
      </c>
      <c r="F6" s="24">
        <v>7.4</v>
      </c>
      <c r="G6" s="24"/>
      <c r="H6" s="7">
        <f t="shared" ref="H6:H16" si="0">ROUND(E6+F6-G6,2)</f>
        <v>10.4</v>
      </c>
      <c r="I6" s="23"/>
      <c r="J6" s="24"/>
      <c r="K6" s="24"/>
      <c r="L6" s="7">
        <f t="shared" ref="L6:L16" si="1">ROUND(I6+J6-K6,2)</f>
        <v>0</v>
      </c>
      <c r="M6" s="32">
        <v>2.1</v>
      </c>
      <c r="N6" s="24">
        <v>6.2</v>
      </c>
      <c r="O6" s="24">
        <v>2</v>
      </c>
      <c r="P6" s="7">
        <f t="shared" ref="P6:P16" si="2">ROUND(M6+N6-O6,2)</f>
        <v>6.3</v>
      </c>
      <c r="Q6" s="29">
        <v>4.3</v>
      </c>
      <c r="R6" s="24">
        <v>4.5</v>
      </c>
      <c r="S6" s="24"/>
      <c r="T6" s="7">
        <f t="shared" ref="T6:T16" si="3">ROUND(Q6+R6-S6,2)</f>
        <v>8.8000000000000007</v>
      </c>
      <c r="U6" s="29">
        <v>4.5</v>
      </c>
      <c r="V6" s="24">
        <v>7.5</v>
      </c>
      <c r="W6" s="24"/>
      <c r="X6" s="7">
        <f t="shared" ref="X6:X16" si="4">ROUND(U6+V6-W6,2)</f>
        <v>12</v>
      </c>
      <c r="Y6" s="16">
        <f t="shared" ref="Y6:Y16" si="5">ROUND(MAX(H6,L6)+P6+T6+X6,2)</f>
        <v>37.5</v>
      </c>
      <c r="Z6" s="19">
        <f t="shared" ref="Z6:Z16" si="6">IF(Y6=0,"-",RANK(Y6,Y$6:Y$16))</f>
        <v>7</v>
      </c>
      <c r="AA6" s="3">
        <v>4</v>
      </c>
    </row>
    <row r="7" spans="1:27" ht="13.5" thickBot="1" x14ac:dyDescent="0.25">
      <c r="A7" s="67" t="s">
        <v>354</v>
      </c>
      <c r="B7" s="67" t="s">
        <v>353</v>
      </c>
      <c r="C7" s="68"/>
      <c r="D7" s="67" t="s">
        <v>24</v>
      </c>
      <c r="E7" s="30">
        <v>3</v>
      </c>
      <c r="F7" s="26">
        <v>8.0500000000000007</v>
      </c>
      <c r="G7" s="26"/>
      <c r="H7" s="7">
        <f t="shared" si="0"/>
        <v>11.05</v>
      </c>
      <c r="I7" s="25"/>
      <c r="J7" s="26"/>
      <c r="K7" s="26"/>
      <c r="L7" s="7">
        <f t="shared" si="1"/>
        <v>0</v>
      </c>
      <c r="M7" s="33">
        <v>2.8</v>
      </c>
      <c r="N7" s="26">
        <v>5.55</v>
      </c>
      <c r="O7" s="26">
        <v>1</v>
      </c>
      <c r="P7" s="7">
        <f t="shared" si="2"/>
        <v>7.35</v>
      </c>
      <c r="Q7" s="30">
        <v>2.8</v>
      </c>
      <c r="R7" s="26">
        <v>6.55</v>
      </c>
      <c r="S7" s="26"/>
      <c r="T7" s="7">
        <f t="shared" si="3"/>
        <v>9.35</v>
      </c>
      <c r="U7" s="30">
        <v>4.5</v>
      </c>
      <c r="V7" s="26">
        <v>7.4</v>
      </c>
      <c r="W7" s="26"/>
      <c r="X7" s="7">
        <f t="shared" si="4"/>
        <v>11.9</v>
      </c>
      <c r="Y7" s="17">
        <f t="shared" si="5"/>
        <v>39.65</v>
      </c>
      <c r="Z7" s="20">
        <f t="shared" si="6"/>
        <v>6</v>
      </c>
      <c r="AA7" s="3">
        <v>5</v>
      </c>
    </row>
    <row r="8" spans="1:27" ht="13.5" thickBot="1" x14ac:dyDescent="0.25">
      <c r="A8" s="67" t="s">
        <v>44</v>
      </c>
      <c r="B8" s="67" t="s">
        <v>41</v>
      </c>
      <c r="C8" s="68"/>
      <c r="D8" s="67" t="s">
        <v>39</v>
      </c>
      <c r="E8" s="30">
        <v>3</v>
      </c>
      <c r="F8" s="26">
        <v>8.35</v>
      </c>
      <c r="G8" s="26"/>
      <c r="H8" s="7">
        <f t="shared" si="0"/>
        <v>11.35</v>
      </c>
      <c r="I8" s="25"/>
      <c r="J8" s="26"/>
      <c r="K8" s="26"/>
      <c r="L8" s="7">
        <f t="shared" si="1"/>
        <v>0</v>
      </c>
      <c r="M8" s="33">
        <v>3.1</v>
      </c>
      <c r="N8" s="26">
        <v>8.6999999999999993</v>
      </c>
      <c r="O8" s="26"/>
      <c r="P8" s="7">
        <f t="shared" si="2"/>
        <v>11.8</v>
      </c>
      <c r="Q8" s="30">
        <v>4.5</v>
      </c>
      <c r="R8" s="26">
        <v>8.15</v>
      </c>
      <c r="S8" s="26"/>
      <c r="T8" s="7">
        <f t="shared" si="3"/>
        <v>12.65</v>
      </c>
      <c r="U8" s="30">
        <v>4</v>
      </c>
      <c r="V8" s="26">
        <v>8.1</v>
      </c>
      <c r="W8" s="26"/>
      <c r="X8" s="7">
        <f t="shared" si="4"/>
        <v>12.1</v>
      </c>
      <c r="Y8" s="17">
        <f t="shared" si="5"/>
        <v>47.9</v>
      </c>
      <c r="Z8" s="20">
        <f t="shared" si="6"/>
        <v>2</v>
      </c>
      <c r="AA8" s="3">
        <v>9</v>
      </c>
    </row>
    <row r="9" spans="1:27" ht="13.5" thickBot="1" x14ac:dyDescent="0.25">
      <c r="A9" s="67" t="s">
        <v>74</v>
      </c>
      <c r="B9" s="67" t="s">
        <v>75</v>
      </c>
      <c r="C9" s="68"/>
      <c r="D9" s="67" t="s">
        <v>39</v>
      </c>
      <c r="E9" s="30">
        <v>3</v>
      </c>
      <c r="F9" s="26">
        <v>8.6</v>
      </c>
      <c r="G9" s="26"/>
      <c r="H9" s="7">
        <f t="shared" si="0"/>
        <v>11.6</v>
      </c>
      <c r="I9" s="25"/>
      <c r="J9" s="26"/>
      <c r="K9" s="26"/>
      <c r="L9" s="7">
        <f t="shared" si="1"/>
        <v>0</v>
      </c>
      <c r="M9" s="33">
        <v>3.1</v>
      </c>
      <c r="N9" s="26">
        <v>8.65</v>
      </c>
      <c r="O9" s="26"/>
      <c r="P9" s="7">
        <v>11.75</v>
      </c>
      <c r="Q9" s="30">
        <v>3.5</v>
      </c>
      <c r="R9" s="26">
        <v>8.5500000000000007</v>
      </c>
      <c r="S9" s="26"/>
      <c r="T9" s="7">
        <f t="shared" si="3"/>
        <v>12.05</v>
      </c>
      <c r="U9" s="30">
        <v>4.7</v>
      </c>
      <c r="V9" s="26">
        <v>8.3000000000000007</v>
      </c>
      <c r="W9" s="26"/>
      <c r="X9" s="7">
        <f t="shared" si="4"/>
        <v>13</v>
      </c>
      <c r="Y9" s="17">
        <f t="shared" si="5"/>
        <v>48.4</v>
      </c>
      <c r="Z9" s="20">
        <f t="shared" si="6"/>
        <v>1</v>
      </c>
      <c r="AA9" s="3">
        <v>10</v>
      </c>
    </row>
    <row r="10" spans="1:27" ht="13.5" thickBot="1" x14ac:dyDescent="0.25">
      <c r="A10" s="67" t="s">
        <v>43</v>
      </c>
      <c r="B10" s="67" t="s">
        <v>40</v>
      </c>
      <c r="C10" s="68"/>
      <c r="D10" s="67" t="s">
        <v>39</v>
      </c>
      <c r="E10" s="30">
        <v>3</v>
      </c>
      <c r="F10" s="26">
        <v>8.4499999999999993</v>
      </c>
      <c r="G10" s="26"/>
      <c r="H10" s="7">
        <f t="shared" si="0"/>
        <v>11.45</v>
      </c>
      <c r="I10" s="25"/>
      <c r="J10" s="26"/>
      <c r="K10" s="26"/>
      <c r="L10" s="7">
        <f t="shared" si="1"/>
        <v>0</v>
      </c>
      <c r="M10" s="33">
        <v>3</v>
      </c>
      <c r="N10" s="26">
        <v>7</v>
      </c>
      <c r="O10" s="34"/>
      <c r="P10" s="7">
        <f t="shared" si="2"/>
        <v>10</v>
      </c>
      <c r="Q10" s="30">
        <v>3.8</v>
      </c>
      <c r="R10" s="34">
        <v>8.5</v>
      </c>
      <c r="S10" s="34"/>
      <c r="T10" s="7">
        <f t="shared" si="3"/>
        <v>12.3</v>
      </c>
      <c r="U10" s="30">
        <v>4</v>
      </c>
      <c r="V10" s="34">
        <v>8.1999999999999993</v>
      </c>
      <c r="W10" s="34"/>
      <c r="X10" s="7">
        <f t="shared" si="4"/>
        <v>12.2</v>
      </c>
      <c r="Y10" s="17">
        <f t="shared" si="5"/>
        <v>45.95</v>
      </c>
      <c r="Z10" s="20">
        <f t="shared" si="6"/>
        <v>4</v>
      </c>
      <c r="AA10" s="3">
        <v>7</v>
      </c>
    </row>
    <row r="11" spans="1:27" ht="13.5" thickBot="1" x14ac:dyDescent="0.25">
      <c r="A11" s="67" t="s">
        <v>355</v>
      </c>
      <c r="B11" s="67" t="s">
        <v>356</v>
      </c>
      <c r="C11" s="68"/>
      <c r="D11" s="67" t="s">
        <v>24</v>
      </c>
      <c r="E11" s="30"/>
      <c r="F11" s="26"/>
      <c r="G11" s="26"/>
      <c r="H11" s="7">
        <f t="shared" si="0"/>
        <v>0</v>
      </c>
      <c r="I11" s="25"/>
      <c r="J11" s="26"/>
      <c r="K11" s="26"/>
      <c r="L11" s="7">
        <f t="shared" si="1"/>
        <v>0</v>
      </c>
      <c r="M11" s="33"/>
      <c r="N11" s="26"/>
      <c r="O11" s="34"/>
      <c r="P11" s="7">
        <f t="shared" si="2"/>
        <v>0</v>
      </c>
      <c r="Q11" s="30"/>
      <c r="R11" s="34"/>
      <c r="S11" s="34"/>
      <c r="T11" s="7">
        <f t="shared" si="3"/>
        <v>0</v>
      </c>
      <c r="U11" s="30"/>
      <c r="V11" s="34"/>
      <c r="W11" s="34"/>
      <c r="X11" s="7">
        <f t="shared" si="4"/>
        <v>0</v>
      </c>
      <c r="Y11" s="17">
        <f t="shared" si="5"/>
        <v>0</v>
      </c>
      <c r="Z11" s="20" t="str">
        <f t="shared" si="6"/>
        <v>-</v>
      </c>
    </row>
    <row r="12" spans="1:27" ht="13.5" thickBot="1" x14ac:dyDescent="0.25">
      <c r="A12" s="67" t="s">
        <v>45</v>
      </c>
      <c r="B12" s="67" t="s">
        <v>357</v>
      </c>
      <c r="C12" s="68"/>
      <c r="D12" s="67" t="s">
        <v>24</v>
      </c>
      <c r="E12" s="30"/>
      <c r="F12" s="26"/>
      <c r="G12" s="26"/>
      <c r="H12" s="7">
        <f t="shared" si="0"/>
        <v>0</v>
      </c>
      <c r="I12" s="25"/>
      <c r="J12" s="26"/>
      <c r="K12" s="26"/>
      <c r="L12" s="7">
        <f t="shared" si="1"/>
        <v>0</v>
      </c>
      <c r="M12" s="33"/>
      <c r="N12" s="26"/>
      <c r="O12" s="26"/>
      <c r="P12" s="7">
        <f t="shared" si="2"/>
        <v>0</v>
      </c>
      <c r="Q12" s="30"/>
      <c r="R12" s="26"/>
      <c r="S12" s="26"/>
      <c r="T12" s="7">
        <f t="shared" si="3"/>
        <v>0</v>
      </c>
      <c r="U12" s="30"/>
      <c r="V12" s="26"/>
      <c r="W12" s="26"/>
      <c r="X12" s="7">
        <f t="shared" si="4"/>
        <v>0</v>
      </c>
      <c r="Y12" s="17">
        <f t="shared" si="5"/>
        <v>0</v>
      </c>
      <c r="Z12" s="20" t="str">
        <f t="shared" si="6"/>
        <v>-</v>
      </c>
    </row>
    <row r="13" spans="1:27" ht="13.5" thickBot="1" x14ac:dyDescent="0.25">
      <c r="A13" s="67" t="s">
        <v>358</v>
      </c>
      <c r="B13" s="67" t="s">
        <v>26</v>
      </c>
      <c r="C13" s="68"/>
      <c r="D13" s="67" t="s">
        <v>24</v>
      </c>
      <c r="E13" s="30">
        <v>3.8</v>
      </c>
      <c r="F13" s="26">
        <v>8.3000000000000007</v>
      </c>
      <c r="G13" s="26"/>
      <c r="H13" s="7">
        <f t="shared" si="0"/>
        <v>12.1</v>
      </c>
      <c r="I13" s="25"/>
      <c r="J13" s="26"/>
      <c r="K13" s="26"/>
      <c r="L13" s="7">
        <f t="shared" si="1"/>
        <v>0</v>
      </c>
      <c r="M13" s="33">
        <v>2.1</v>
      </c>
      <c r="N13" s="26">
        <v>7.3</v>
      </c>
      <c r="O13" s="26"/>
      <c r="P13" s="7">
        <f t="shared" si="2"/>
        <v>9.4</v>
      </c>
      <c r="Q13" s="30">
        <v>4.0999999999999996</v>
      </c>
      <c r="R13" s="26">
        <v>5.7</v>
      </c>
      <c r="S13" s="26"/>
      <c r="T13" s="7">
        <f t="shared" si="3"/>
        <v>9.8000000000000007</v>
      </c>
      <c r="U13" s="30">
        <v>4.5</v>
      </c>
      <c r="V13" s="26">
        <v>8.0500000000000007</v>
      </c>
      <c r="W13" s="26"/>
      <c r="X13" s="7">
        <f t="shared" si="4"/>
        <v>12.55</v>
      </c>
      <c r="Y13" s="17">
        <f t="shared" si="5"/>
        <v>43.85</v>
      </c>
      <c r="Z13" s="20">
        <f t="shared" si="6"/>
        <v>5</v>
      </c>
      <c r="AA13" s="3">
        <v>6</v>
      </c>
    </row>
    <row r="14" spans="1:27" ht="13.5" thickBot="1" x14ac:dyDescent="0.25">
      <c r="A14" s="67" t="s">
        <v>359</v>
      </c>
      <c r="B14" s="67" t="s">
        <v>360</v>
      </c>
      <c r="C14" s="68"/>
      <c r="D14" s="67" t="s">
        <v>24</v>
      </c>
      <c r="E14" s="30">
        <v>3</v>
      </c>
      <c r="F14" s="26">
        <v>8.65</v>
      </c>
      <c r="G14" s="26"/>
      <c r="H14" s="7">
        <f t="shared" si="0"/>
        <v>11.65</v>
      </c>
      <c r="I14" s="25"/>
      <c r="J14" s="26"/>
      <c r="K14" s="26"/>
      <c r="L14" s="7">
        <f t="shared" si="1"/>
        <v>0</v>
      </c>
      <c r="M14" s="33">
        <v>3</v>
      </c>
      <c r="N14" s="26">
        <v>8.6</v>
      </c>
      <c r="O14" s="34"/>
      <c r="P14" s="7">
        <f t="shared" si="2"/>
        <v>11.6</v>
      </c>
      <c r="Q14" s="30">
        <v>3</v>
      </c>
      <c r="R14" s="34">
        <v>7.85</v>
      </c>
      <c r="S14" s="34"/>
      <c r="T14" s="7">
        <f t="shared" si="3"/>
        <v>10.85</v>
      </c>
      <c r="U14" s="30">
        <v>4.7</v>
      </c>
      <c r="V14" s="34">
        <v>7.95</v>
      </c>
      <c r="W14" s="34"/>
      <c r="X14" s="7">
        <f t="shared" si="4"/>
        <v>12.65</v>
      </c>
      <c r="Y14" s="17">
        <f t="shared" si="5"/>
        <v>46.75</v>
      </c>
      <c r="Z14" s="20">
        <f t="shared" si="6"/>
        <v>3</v>
      </c>
      <c r="AA14" s="3">
        <v>8</v>
      </c>
    </row>
    <row r="15" spans="1:27" ht="13.5" thickBot="1" x14ac:dyDescent="0.25">
      <c r="A15" s="67" t="s">
        <v>361</v>
      </c>
      <c r="B15" s="67" t="s">
        <v>247</v>
      </c>
      <c r="C15" s="68"/>
      <c r="D15" s="67" t="s">
        <v>24</v>
      </c>
      <c r="E15" s="30"/>
      <c r="F15" s="26"/>
      <c r="G15" s="26"/>
      <c r="H15" s="7">
        <f t="shared" si="0"/>
        <v>0</v>
      </c>
      <c r="I15" s="25"/>
      <c r="J15" s="26"/>
      <c r="K15" s="26"/>
      <c r="L15" s="7">
        <f t="shared" si="1"/>
        <v>0</v>
      </c>
      <c r="M15" s="33"/>
      <c r="N15" s="26"/>
      <c r="O15" s="34"/>
      <c r="P15" s="7">
        <f t="shared" si="2"/>
        <v>0</v>
      </c>
      <c r="Q15" s="30"/>
      <c r="R15" s="34"/>
      <c r="S15" s="34"/>
      <c r="T15" s="7">
        <f t="shared" si="3"/>
        <v>0</v>
      </c>
      <c r="U15" s="30"/>
      <c r="V15" s="34"/>
      <c r="W15" s="34"/>
      <c r="X15" s="7">
        <f t="shared" si="4"/>
        <v>0</v>
      </c>
      <c r="Y15" s="17">
        <f t="shared" si="5"/>
        <v>0</v>
      </c>
      <c r="Z15" s="20" t="str">
        <f t="shared" si="6"/>
        <v>-</v>
      </c>
    </row>
    <row r="16" spans="1:27" ht="13.5" thickBot="1" x14ac:dyDescent="0.25">
      <c r="A16" s="67"/>
      <c r="B16" s="67"/>
      <c r="C16" s="68"/>
      <c r="D16" s="67"/>
      <c r="E16" s="30"/>
      <c r="F16" s="26"/>
      <c r="G16" s="26"/>
      <c r="H16" s="7">
        <f t="shared" si="0"/>
        <v>0</v>
      </c>
      <c r="I16" s="25"/>
      <c r="J16" s="26"/>
      <c r="K16" s="26"/>
      <c r="L16" s="7">
        <f t="shared" si="1"/>
        <v>0</v>
      </c>
      <c r="M16" s="33"/>
      <c r="N16" s="26"/>
      <c r="O16" s="26"/>
      <c r="P16" s="7">
        <f t="shared" si="2"/>
        <v>0</v>
      </c>
      <c r="Q16" s="30"/>
      <c r="R16" s="26"/>
      <c r="S16" s="26"/>
      <c r="T16" s="7">
        <f t="shared" si="3"/>
        <v>0</v>
      </c>
      <c r="U16" s="30"/>
      <c r="V16" s="26"/>
      <c r="W16" s="26"/>
      <c r="X16" s="7">
        <f t="shared" si="4"/>
        <v>0</v>
      </c>
      <c r="Y16" s="17">
        <f t="shared" si="5"/>
        <v>0</v>
      </c>
      <c r="Z16" s="20" t="str">
        <f t="shared" si="6"/>
        <v>-</v>
      </c>
    </row>
  </sheetData>
  <mergeCells count="23">
    <mergeCell ref="W4:W5"/>
    <mergeCell ref="Q4:Q5"/>
    <mergeCell ref="I4:L4"/>
    <mergeCell ref="M4:M5"/>
    <mergeCell ref="N4:N5"/>
    <mergeCell ref="O4:O5"/>
    <mergeCell ref="P4:P5"/>
    <mergeCell ref="A2:D2"/>
    <mergeCell ref="E2:Z2"/>
    <mergeCell ref="A3:D5"/>
    <mergeCell ref="E3:L3"/>
    <mergeCell ref="M3:P3"/>
    <mergeCell ref="Q3:T3"/>
    <mergeCell ref="U3:X3"/>
    <mergeCell ref="Y3:Y5"/>
    <mergeCell ref="Z3:Z5"/>
    <mergeCell ref="E4:H4"/>
    <mergeCell ref="X4:X5"/>
    <mergeCell ref="R4:R5"/>
    <mergeCell ref="S4:S5"/>
    <mergeCell ref="T4:T5"/>
    <mergeCell ref="U4:U5"/>
    <mergeCell ref="V4:V5"/>
  </mergeCells>
  <phoneticPr fontId="17" type="noConversion"/>
  <conditionalFormatting sqref="H15:H16 H6:H13">
    <cfRule type="expression" dxfId="137" priority="14">
      <formula>IF(H6=MAX(H6,L6),TRUE(),FALSE())</formula>
    </cfRule>
  </conditionalFormatting>
  <conditionalFormatting sqref="L15:L16 L6:L13">
    <cfRule type="expression" dxfId="136" priority="13">
      <formula>IF(L6=MAX(L6,H6),TRUE(),FALSE())</formula>
    </cfRule>
  </conditionalFormatting>
  <conditionalFormatting sqref="H14">
    <cfRule type="expression" dxfId="135" priority="12">
      <formula>IF(H14=MAX(H14,L14),TRUE(),FALSE())</formula>
    </cfRule>
  </conditionalFormatting>
  <conditionalFormatting sqref="L14">
    <cfRule type="expression" dxfId="134" priority="11">
      <formula>IF(L14=MAX(L14,H14),TRUE(),FALSE())</formula>
    </cfRule>
  </conditionalFormatting>
  <conditionalFormatting sqref="H14">
    <cfRule type="expression" dxfId="133" priority="10">
      <formula>IF(H14=MAX(H14,L14),TRUE(),FALSE())</formula>
    </cfRule>
  </conditionalFormatting>
  <conditionalFormatting sqref="L14">
    <cfRule type="expression" dxfId="132" priority="9">
      <formula>IF(L14=MAX(L14,P14),TRUE(),FALSE())</formula>
    </cfRule>
  </conditionalFormatting>
  <conditionalFormatting sqref="L15">
    <cfRule type="expression" dxfId="131" priority="8">
      <formula>IF(L15=MAX(L15,H15),TRUE(),FALSE())</formula>
    </cfRule>
  </conditionalFormatting>
  <conditionalFormatting sqref="L15">
    <cfRule type="expression" dxfId="130" priority="7">
      <formula>IF(L15=MAX(L15,P15),TRUE(),FALSE())</formula>
    </cfRule>
  </conditionalFormatting>
  <conditionalFormatting sqref="P14:P15">
    <cfRule type="expression" dxfId="129" priority="6">
      <formula>IF(P14=MAX(P14,L14),TRUE(),FALSE())</formula>
    </cfRule>
  </conditionalFormatting>
  <conditionalFormatting sqref="P14:P15">
    <cfRule type="expression" dxfId="128" priority="5">
      <formula>IF(P14=MAX(P14,T14),TRUE(),FALSE())</formula>
    </cfRule>
  </conditionalFormatting>
  <conditionalFormatting sqref="T14:T15">
    <cfRule type="expression" dxfId="127" priority="4">
      <formula>IF(T14=MAX(T14,P14),TRUE(),FALSE())</formula>
    </cfRule>
  </conditionalFormatting>
  <conditionalFormatting sqref="T14:T15">
    <cfRule type="expression" dxfId="126" priority="3">
      <formula>IF(T14=MAX(T14,X14),TRUE(),FALSE())</formula>
    </cfRule>
  </conditionalFormatting>
  <conditionalFormatting sqref="X14:X15">
    <cfRule type="expression" dxfId="125" priority="2">
      <formula>IF(X14=MAX(X14,T14),TRUE(),FALSE())</formula>
    </cfRule>
  </conditionalFormatting>
  <conditionalFormatting sqref="X14:X15">
    <cfRule type="expression" dxfId="124" priority="1">
      <formula>IF(X14=MAX(X14,AB14),TRUE(),FALSE())</formula>
    </cfRule>
  </conditionalFormatting>
  <pageMargins left="0.70866141732283472" right="0.70866141732283472" top="0.78740157480314965" bottom="0.78740157480314965" header="0.31496062992125984" footer="0.31496062992125984"/>
  <pageSetup paperSize="9" scale="87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33" r:id="rId4" name="Button 5">
              <controlPr defaultSize="0" print="0" autoFill="0" autoPict="0" macro="[0]!SortPrint_NE">
                <anchor moveWithCells="1">
                  <from>
                    <xdr:col>20</xdr:col>
                    <xdr:colOff>123825</xdr:colOff>
                    <xdr:row>1</xdr:row>
                    <xdr:rowOff>19050</xdr:rowOff>
                  </from>
                  <to>
                    <xdr:col>24</xdr:col>
                    <xdr:colOff>95250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16"/>
  <sheetViews>
    <sheetView zoomScale="120" zoomScaleNormal="120" workbookViewId="0">
      <selection activeCell="A3" sqref="A3:D5"/>
    </sheetView>
  </sheetViews>
  <sheetFormatPr baseColWidth="10" defaultRowHeight="12.75" x14ac:dyDescent="0.2"/>
  <cols>
    <col min="1" max="1" width="8.7109375" style="4" customWidth="1"/>
    <col min="2" max="2" width="11.28515625" style="4" customWidth="1"/>
    <col min="3" max="3" width="5.5703125" style="5" customWidth="1"/>
    <col min="4" max="4" width="12" style="3" customWidth="1"/>
    <col min="5" max="26" width="4.7109375" style="3" customWidth="1"/>
    <col min="27" max="27" width="11.42578125" style="3" customWidth="1"/>
  </cols>
  <sheetData>
    <row r="1" spans="1:27" ht="21" thickBot="1" x14ac:dyDescent="0.35">
      <c r="A1" s="13"/>
      <c r="B1" s="13"/>
      <c r="C1" s="13"/>
      <c r="D1" s="1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1" thickBot="1" x14ac:dyDescent="0.35">
      <c r="A2" s="155" t="s">
        <v>18</v>
      </c>
      <c r="B2" s="156"/>
      <c r="C2" s="156"/>
      <c r="D2" s="156"/>
      <c r="E2" s="164" t="s">
        <v>275</v>
      </c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6"/>
      <c r="AA2" s="1"/>
    </row>
    <row r="3" spans="1:27" ht="16.5" thickBot="1" x14ac:dyDescent="0.3">
      <c r="A3" s="160" t="s">
        <v>362</v>
      </c>
      <c r="B3" s="158"/>
      <c r="C3" s="158"/>
      <c r="D3" s="159"/>
      <c r="E3" s="167" t="s">
        <v>0</v>
      </c>
      <c r="F3" s="168"/>
      <c r="G3" s="168"/>
      <c r="H3" s="168"/>
      <c r="I3" s="168"/>
      <c r="J3" s="168"/>
      <c r="K3" s="168"/>
      <c r="L3" s="169"/>
      <c r="M3" s="167" t="s">
        <v>1</v>
      </c>
      <c r="N3" s="168"/>
      <c r="O3" s="168"/>
      <c r="P3" s="168"/>
      <c r="Q3" s="167" t="s">
        <v>2</v>
      </c>
      <c r="R3" s="168"/>
      <c r="S3" s="168"/>
      <c r="T3" s="168"/>
      <c r="U3" s="167" t="s">
        <v>3</v>
      </c>
      <c r="V3" s="168"/>
      <c r="W3" s="168"/>
      <c r="X3" s="168"/>
      <c r="Y3" s="172" t="s">
        <v>5</v>
      </c>
      <c r="Z3" s="175" t="s">
        <v>6</v>
      </c>
      <c r="AA3" s="2"/>
    </row>
    <row r="4" spans="1:27" ht="15.75" x14ac:dyDescent="0.25">
      <c r="A4" s="160"/>
      <c r="B4" s="158"/>
      <c r="C4" s="158"/>
      <c r="D4" s="159"/>
      <c r="E4" s="170" t="s">
        <v>11</v>
      </c>
      <c r="F4" s="153"/>
      <c r="G4" s="153"/>
      <c r="H4" s="171"/>
      <c r="I4" s="153" t="s">
        <v>12</v>
      </c>
      <c r="J4" s="153"/>
      <c r="K4" s="153"/>
      <c r="L4" s="154"/>
      <c r="M4" s="147" t="s">
        <v>8</v>
      </c>
      <c r="N4" s="149" t="s">
        <v>9</v>
      </c>
      <c r="O4" s="149" t="s">
        <v>10</v>
      </c>
      <c r="P4" s="151" t="s">
        <v>4</v>
      </c>
      <c r="Q4" s="147" t="s">
        <v>8</v>
      </c>
      <c r="R4" s="149" t="s">
        <v>9</v>
      </c>
      <c r="S4" s="149" t="s">
        <v>10</v>
      </c>
      <c r="T4" s="151" t="s">
        <v>4</v>
      </c>
      <c r="U4" s="147" t="s">
        <v>8</v>
      </c>
      <c r="V4" s="149" t="s">
        <v>9</v>
      </c>
      <c r="W4" s="149" t="s">
        <v>10</v>
      </c>
      <c r="X4" s="151" t="s">
        <v>4</v>
      </c>
      <c r="Y4" s="173"/>
      <c r="Z4" s="176"/>
      <c r="AA4" s="2"/>
    </row>
    <row r="5" spans="1:27" ht="56.25" thickBot="1" x14ac:dyDescent="0.25">
      <c r="A5" s="161"/>
      <c r="B5" s="162"/>
      <c r="C5" s="162"/>
      <c r="D5" s="163"/>
      <c r="E5" s="37" t="s">
        <v>8</v>
      </c>
      <c r="F5" s="38" t="s">
        <v>9</v>
      </c>
      <c r="G5" s="38" t="s">
        <v>10</v>
      </c>
      <c r="H5" s="14" t="s">
        <v>4</v>
      </c>
      <c r="I5" s="15" t="s">
        <v>8</v>
      </c>
      <c r="J5" s="38" t="s">
        <v>9</v>
      </c>
      <c r="K5" s="38" t="s">
        <v>10</v>
      </c>
      <c r="L5" s="14" t="s">
        <v>4</v>
      </c>
      <c r="M5" s="148"/>
      <c r="N5" s="150"/>
      <c r="O5" s="150"/>
      <c r="P5" s="152"/>
      <c r="Q5" s="148"/>
      <c r="R5" s="150"/>
      <c r="S5" s="150"/>
      <c r="T5" s="152"/>
      <c r="U5" s="148"/>
      <c r="V5" s="150"/>
      <c r="W5" s="150"/>
      <c r="X5" s="152"/>
      <c r="Y5" s="174"/>
      <c r="Z5" s="177"/>
      <c r="AA5" s="3" t="s">
        <v>278</v>
      </c>
    </row>
    <row r="6" spans="1:27" ht="13.5" thickBot="1" x14ac:dyDescent="0.25">
      <c r="A6" s="67" t="s">
        <v>363</v>
      </c>
      <c r="B6" s="67" t="s">
        <v>42</v>
      </c>
      <c r="C6" s="68"/>
      <c r="D6" s="67" t="s">
        <v>24</v>
      </c>
      <c r="E6" s="29">
        <v>3</v>
      </c>
      <c r="F6" s="24">
        <v>7.55</v>
      </c>
      <c r="G6" s="24"/>
      <c r="H6" s="7">
        <f t="shared" ref="H6:H16" si="0">ROUND(E6+F6-G6,2)</f>
        <v>10.55</v>
      </c>
      <c r="I6" s="23"/>
      <c r="J6" s="24"/>
      <c r="K6" s="24"/>
      <c r="L6" s="7">
        <f t="shared" ref="L6:L16" si="1">ROUND(I6+J6-K6,2)</f>
        <v>0</v>
      </c>
      <c r="M6" s="32">
        <v>3.8</v>
      </c>
      <c r="N6" s="24">
        <v>6.05</v>
      </c>
      <c r="O6" s="24"/>
      <c r="P6" s="7">
        <f t="shared" ref="P6:P16" si="2">ROUND(M6+N6-O6,2)</f>
        <v>9.85</v>
      </c>
      <c r="Q6" s="29">
        <v>4.8</v>
      </c>
      <c r="R6" s="24">
        <v>5.25</v>
      </c>
      <c r="S6" s="24"/>
      <c r="T6" s="7">
        <f t="shared" ref="T6:T16" si="3">ROUND(Q6+R6-S6,2)</f>
        <v>10.050000000000001</v>
      </c>
      <c r="U6" s="29">
        <v>4</v>
      </c>
      <c r="V6" s="24">
        <v>6.9</v>
      </c>
      <c r="W6" s="24"/>
      <c r="X6" s="7">
        <f t="shared" ref="X6:X16" si="4">ROUND(U6+V6-W6,2)</f>
        <v>10.9</v>
      </c>
      <c r="Y6" s="16">
        <f t="shared" ref="Y6:Y16" si="5">ROUND(MAX(H6,L6)+P6+T6+X6,2)</f>
        <v>41.35</v>
      </c>
      <c r="Z6" s="19">
        <f t="shared" ref="Z6:Z16" si="6">IF(Y6=0,"-",RANK(Y6,Y$6:Y$16))</f>
        <v>6</v>
      </c>
      <c r="AA6" s="3">
        <v>5</v>
      </c>
    </row>
    <row r="7" spans="1:27" ht="13.5" thickBot="1" x14ac:dyDescent="0.25">
      <c r="A7" s="67" t="s">
        <v>364</v>
      </c>
      <c r="B7" s="67" t="s">
        <v>365</v>
      </c>
      <c r="C7" s="68"/>
      <c r="D7" s="67" t="s">
        <v>24</v>
      </c>
      <c r="E7" s="30">
        <v>3</v>
      </c>
      <c r="F7" s="26">
        <v>8.15</v>
      </c>
      <c r="G7" s="26"/>
      <c r="H7" s="7">
        <f t="shared" si="0"/>
        <v>11.15</v>
      </c>
      <c r="I7" s="25"/>
      <c r="J7" s="26"/>
      <c r="K7" s="26"/>
      <c r="L7" s="7">
        <f t="shared" si="1"/>
        <v>0</v>
      </c>
      <c r="M7" s="33">
        <v>2.1</v>
      </c>
      <c r="N7" s="26">
        <v>7.5</v>
      </c>
      <c r="O7" s="26">
        <v>1</v>
      </c>
      <c r="P7" s="7">
        <f t="shared" si="2"/>
        <v>8.6</v>
      </c>
      <c r="Q7" s="30">
        <v>3.7</v>
      </c>
      <c r="R7" s="26">
        <v>8.1</v>
      </c>
      <c r="S7" s="26"/>
      <c r="T7" s="7">
        <f t="shared" si="3"/>
        <v>11.8</v>
      </c>
      <c r="U7" s="30">
        <v>4.3</v>
      </c>
      <c r="V7" s="26">
        <v>7.15</v>
      </c>
      <c r="W7" s="26"/>
      <c r="X7" s="7">
        <f t="shared" si="4"/>
        <v>11.45</v>
      </c>
      <c r="Y7" s="17">
        <f t="shared" si="5"/>
        <v>43</v>
      </c>
      <c r="Z7" s="20">
        <f t="shared" si="6"/>
        <v>5</v>
      </c>
      <c r="AA7" s="3">
        <v>6</v>
      </c>
    </row>
    <row r="8" spans="1:27" ht="13.5" thickBot="1" x14ac:dyDescent="0.25">
      <c r="A8" s="67" t="s">
        <v>366</v>
      </c>
      <c r="B8" s="67" t="s">
        <v>247</v>
      </c>
      <c r="C8" s="68"/>
      <c r="D8" s="67" t="s">
        <v>24</v>
      </c>
      <c r="E8" s="30">
        <v>3</v>
      </c>
      <c r="F8" s="26">
        <v>8.65</v>
      </c>
      <c r="G8" s="26"/>
      <c r="H8" s="7">
        <f t="shared" si="0"/>
        <v>11.65</v>
      </c>
      <c r="I8" s="25"/>
      <c r="J8" s="26"/>
      <c r="K8" s="26"/>
      <c r="L8" s="7">
        <f t="shared" si="1"/>
        <v>0</v>
      </c>
      <c r="M8" s="33">
        <v>4</v>
      </c>
      <c r="N8" s="26">
        <v>7.05</v>
      </c>
      <c r="O8" s="26"/>
      <c r="P8" s="7">
        <f t="shared" si="2"/>
        <v>11.05</v>
      </c>
      <c r="Q8" s="30">
        <v>4.5999999999999996</v>
      </c>
      <c r="R8" s="26">
        <v>6.8</v>
      </c>
      <c r="S8" s="26"/>
      <c r="T8" s="7">
        <f t="shared" si="3"/>
        <v>11.4</v>
      </c>
      <c r="U8" s="30">
        <v>5.2</v>
      </c>
      <c r="V8" s="26">
        <v>7.9</v>
      </c>
      <c r="W8" s="26"/>
      <c r="X8" s="7">
        <f t="shared" si="4"/>
        <v>13.1</v>
      </c>
      <c r="Y8" s="17">
        <f t="shared" si="5"/>
        <v>47.2</v>
      </c>
      <c r="Z8" s="20">
        <f t="shared" si="6"/>
        <v>2</v>
      </c>
      <c r="AA8" s="3">
        <v>9</v>
      </c>
    </row>
    <row r="9" spans="1:27" ht="13.5" thickBot="1" x14ac:dyDescent="0.25">
      <c r="A9" s="67" t="s">
        <v>45</v>
      </c>
      <c r="B9" s="67" t="s">
        <v>113</v>
      </c>
      <c r="C9" s="68"/>
      <c r="D9" s="67" t="s">
        <v>39</v>
      </c>
      <c r="E9" s="30">
        <v>3.8</v>
      </c>
      <c r="F9" s="26">
        <v>8.1999999999999993</v>
      </c>
      <c r="G9" s="26"/>
      <c r="H9" s="7">
        <f t="shared" si="0"/>
        <v>12</v>
      </c>
      <c r="I9" s="25"/>
      <c r="J9" s="26"/>
      <c r="K9" s="26"/>
      <c r="L9" s="7">
        <f t="shared" si="1"/>
        <v>0</v>
      </c>
      <c r="M9" s="33">
        <v>3</v>
      </c>
      <c r="N9" s="26">
        <v>7.8</v>
      </c>
      <c r="O9" s="26"/>
      <c r="P9" s="7">
        <f t="shared" si="2"/>
        <v>10.8</v>
      </c>
      <c r="Q9" s="30">
        <v>3.8</v>
      </c>
      <c r="R9" s="26">
        <v>8.35</v>
      </c>
      <c r="S9" s="26"/>
      <c r="T9" s="7">
        <f t="shared" si="3"/>
        <v>12.15</v>
      </c>
      <c r="U9" s="30">
        <v>3.7</v>
      </c>
      <c r="V9" s="26">
        <v>7.9</v>
      </c>
      <c r="W9" s="26"/>
      <c r="X9" s="7">
        <f t="shared" si="4"/>
        <v>11.6</v>
      </c>
      <c r="Y9" s="17">
        <f t="shared" si="5"/>
        <v>46.55</v>
      </c>
      <c r="Z9" s="20">
        <f t="shared" si="6"/>
        <v>4</v>
      </c>
      <c r="AA9" s="3">
        <v>7</v>
      </c>
    </row>
    <row r="10" spans="1:27" ht="13.5" thickBot="1" x14ac:dyDescent="0.25">
      <c r="A10" s="67" t="s">
        <v>367</v>
      </c>
      <c r="B10" s="67" t="s">
        <v>121</v>
      </c>
      <c r="C10" s="68"/>
      <c r="D10" s="67" t="s">
        <v>39</v>
      </c>
      <c r="E10" s="30">
        <v>3</v>
      </c>
      <c r="F10" s="26">
        <v>8.5500000000000007</v>
      </c>
      <c r="G10" s="26"/>
      <c r="H10" s="7">
        <f t="shared" si="0"/>
        <v>11.55</v>
      </c>
      <c r="I10" s="25"/>
      <c r="J10" s="26"/>
      <c r="K10" s="26"/>
      <c r="L10" s="7">
        <f t="shared" si="1"/>
        <v>0</v>
      </c>
      <c r="M10" s="33">
        <v>3.8</v>
      </c>
      <c r="N10" s="26">
        <v>6.8</v>
      </c>
      <c r="O10" s="34"/>
      <c r="P10" s="7">
        <f t="shared" si="2"/>
        <v>10.6</v>
      </c>
      <c r="Q10" s="30">
        <v>3.9</v>
      </c>
      <c r="R10" s="34">
        <v>8.4</v>
      </c>
      <c r="S10" s="34"/>
      <c r="T10" s="7">
        <f t="shared" si="3"/>
        <v>12.3</v>
      </c>
      <c r="U10" s="30">
        <v>5</v>
      </c>
      <c r="V10" s="34">
        <v>7.75</v>
      </c>
      <c r="W10" s="34"/>
      <c r="X10" s="7">
        <f t="shared" si="4"/>
        <v>12.75</v>
      </c>
      <c r="Y10" s="17">
        <f t="shared" si="5"/>
        <v>47.2</v>
      </c>
      <c r="Z10" s="20">
        <f t="shared" si="6"/>
        <v>2</v>
      </c>
      <c r="AA10" s="3">
        <v>9</v>
      </c>
    </row>
    <row r="11" spans="1:27" ht="13.5" thickBot="1" x14ac:dyDescent="0.25">
      <c r="A11" s="67" t="s">
        <v>368</v>
      </c>
      <c r="B11" s="67" t="s">
        <v>369</v>
      </c>
      <c r="C11" s="68"/>
      <c r="D11" s="67" t="s">
        <v>39</v>
      </c>
      <c r="E11" s="30">
        <v>3</v>
      </c>
      <c r="F11" s="26">
        <v>9.5500000000000007</v>
      </c>
      <c r="G11" s="26"/>
      <c r="H11" s="7">
        <f t="shared" si="0"/>
        <v>12.55</v>
      </c>
      <c r="I11" s="25"/>
      <c r="J11" s="26"/>
      <c r="K11" s="26"/>
      <c r="L11" s="7">
        <f t="shared" si="1"/>
        <v>0</v>
      </c>
      <c r="M11" s="33">
        <v>3</v>
      </c>
      <c r="N11" s="26">
        <v>8.4</v>
      </c>
      <c r="O11" s="34"/>
      <c r="P11" s="7">
        <f t="shared" si="2"/>
        <v>11.4</v>
      </c>
      <c r="Q11" s="30">
        <v>4.2</v>
      </c>
      <c r="R11" s="34">
        <v>8.4</v>
      </c>
      <c r="S11" s="34"/>
      <c r="T11" s="7">
        <f t="shared" si="3"/>
        <v>12.6</v>
      </c>
      <c r="U11" s="30">
        <v>3.9</v>
      </c>
      <c r="V11" s="34">
        <v>8.5</v>
      </c>
      <c r="W11" s="34"/>
      <c r="X11" s="7">
        <f t="shared" si="4"/>
        <v>12.4</v>
      </c>
      <c r="Y11" s="17">
        <f t="shared" si="5"/>
        <v>48.95</v>
      </c>
      <c r="Z11" s="20">
        <f t="shared" si="6"/>
        <v>1</v>
      </c>
      <c r="AA11" s="3">
        <v>10</v>
      </c>
    </row>
    <row r="12" spans="1:27" ht="13.5" thickBot="1" x14ac:dyDescent="0.25">
      <c r="A12" s="67"/>
      <c r="B12" s="67"/>
      <c r="C12" s="68"/>
      <c r="D12" s="67"/>
      <c r="E12" s="30"/>
      <c r="F12" s="26"/>
      <c r="G12" s="26"/>
      <c r="H12" s="7">
        <f t="shared" si="0"/>
        <v>0</v>
      </c>
      <c r="I12" s="25"/>
      <c r="J12" s="26"/>
      <c r="K12" s="26"/>
      <c r="L12" s="7">
        <f t="shared" si="1"/>
        <v>0</v>
      </c>
      <c r="M12" s="33"/>
      <c r="N12" s="26"/>
      <c r="O12" s="26"/>
      <c r="P12" s="7">
        <f t="shared" si="2"/>
        <v>0</v>
      </c>
      <c r="Q12" s="30"/>
      <c r="R12" s="26"/>
      <c r="S12" s="26"/>
      <c r="T12" s="7">
        <f t="shared" si="3"/>
        <v>0</v>
      </c>
      <c r="U12" s="30"/>
      <c r="V12" s="26"/>
      <c r="W12" s="26"/>
      <c r="X12" s="7">
        <f t="shared" si="4"/>
        <v>0</v>
      </c>
      <c r="Y12" s="17">
        <f t="shared" si="5"/>
        <v>0</v>
      </c>
      <c r="Z12" s="20" t="str">
        <f t="shared" si="6"/>
        <v>-</v>
      </c>
    </row>
    <row r="13" spans="1:27" ht="13.5" thickBot="1" x14ac:dyDescent="0.25">
      <c r="A13" s="67"/>
      <c r="B13" s="67"/>
      <c r="C13" s="68"/>
      <c r="D13" s="67"/>
      <c r="E13" s="30"/>
      <c r="F13" s="26"/>
      <c r="G13" s="26"/>
      <c r="H13" s="7">
        <f t="shared" si="0"/>
        <v>0</v>
      </c>
      <c r="I13" s="25"/>
      <c r="J13" s="26"/>
      <c r="K13" s="26"/>
      <c r="L13" s="7">
        <f t="shared" si="1"/>
        <v>0</v>
      </c>
      <c r="M13" s="33"/>
      <c r="N13" s="26"/>
      <c r="O13" s="26"/>
      <c r="P13" s="7">
        <f t="shared" si="2"/>
        <v>0</v>
      </c>
      <c r="Q13" s="30"/>
      <c r="R13" s="26"/>
      <c r="S13" s="26"/>
      <c r="T13" s="7">
        <f t="shared" si="3"/>
        <v>0</v>
      </c>
      <c r="U13" s="30"/>
      <c r="V13" s="26"/>
      <c r="W13" s="26"/>
      <c r="X13" s="7">
        <f t="shared" si="4"/>
        <v>0</v>
      </c>
      <c r="Y13" s="17">
        <f t="shared" si="5"/>
        <v>0</v>
      </c>
      <c r="Z13" s="20" t="str">
        <f t="shared" si="6"/>
        <v>-</v>
      </c>
    </row>
    <row r="14" spans="1:27" ht="13.5" thickBot="1" x14ac:dyDescent="0.25">
      <c r="A14" s="67"/>
      <c r="B14" s="67"/>
      <c r="C14" s="68"/>
      <c r="D14" s="67"/>
      <c r="E14" s="30"/>
      <c r="F14" s="26"/>
      <c r="G14" s="26"/>
      <c r="H14" s="7">
        <f t="shared" si="0"/>
        <v>0</v>
      </c>
      <c r="I14" s="25"/>
      <c r="J14" s="26"/>
      <c r="K14" s="26"/>
      <c r="L14" s="7">
        <f t="shared" si="1"/>
        <v>0</v>
      </c>
      <c r="M14" s="33"/>
      <c r="N14" s="26"/>
      <c r="O14" s="34"/>
      <c r="P14" s="7">
        <f t="shared" si="2"/>
        <v>0</v>
      </c>
      <c r="Q14" s="30"/>
      <c r="R14" s="34"/>
      <c r="S14" s="34"/>
      <c r="T14" s="7">
        <f t="shared" si="3"/>
        <v>0</v>
      </c>
      <c r="U14" s="30"/>
      <c r="V14" s="34"/>
      <c r="W14" s="34"/>
      <c r="X14" s="7">
        <f t="shared" si="4"/>
        <v>0</v>
      </c>
      <c r="Y14" s="17">
        <f t="shared" si="5"/>
        <v>0</v>
      </c>
      <c r="Z14" s="20" t="str">
        <f t="shared" si="6"/>
        <v>-</v>
      </c>
    </row>
    <row r="15" spans="1:27" ht="13.5" thickBot="1" x14ac:dyDescent="0.25">
      <c r="A15" s="67"/>
      <c r="B15" s="67"/>
      <c r="C15" s="68"/>
      <c r="D15" s="67"/>
      <c r="E15" s="30"/>
      <c r="F15" s="26"/>
      <c r="G15" s="26"/>
      <c r="H15" s="7">
        <f t="shared" si="0"/>
        <v>0</v>
      </c>
      <c r="I15" s="25"/>
      <c r="J15" s="26"/>
      <c r="K15" s="26"/>
      <c r="L15" s="7">
        <f t="shared" si="1"/>
        <v>0</v>
      </c>
      <c r="M15" s="33"/>
      <c r="N15" s="26"/>
      <c r="O15" s="34"/>
      <c r="P15" s="7">
        <f t="shared" si="2"/>
        <v>0</v>
      </c>
      <c r="Q15" s="30"/>
      <c r="R15" s="34"/>
      <c r="S15" s="34"/>
      <c r="T15" s="7">
        <f t="shared" si="3"/>
        <v>0</v>
      </c>
      <c r="U15" s="30"/>
      <c r="V15" s="34"/>
      <c r="W15" s="34"/>
      <c r="X15" s="7">
        <f t="shared" si="4"/>
        <v>0</v>
      </c>
      <c r="Y15" s="17">
        <f t="shared" si="5"/>
        <v>0</v>
      </c>
      <c r="Z15" s="20" t="str">
        <f t="shared" si="6"/>
        <v>-</v>
      </c>
    </row>
    <row r="16" spans="1:27" ht="13.5" thickBot="1" x14ac:dyDescent="0.25">
      <c r="A16" s="67"/>
      <c r="B16" s="67"/>
      <c r="C16" s="68"/>
      <c r="D16" s="67"/>
      <c r="E16" s="30"/>
      <c r="F16" s="26"/>
      <c r="G16" s="26"/>
      <c r="H16" s="7">
        <f t="shared" si="0"/>
        <v>0</v>
      </c>
      <c r="I16" s="25"/>
      <c r="J16" s="26"/>
      <c r="K16" s="26"/>
      <c r="L16" s="7">
        <f t="shared" si="1"/>
        <v>0</v>
      </c>
      <c r="M16" s="33"/>
      <c r="N16" s="26"/>
      <c r="O16" s="26"/>
      <c r="P16" s="7">
        <f t="shared" si="2"/>
        <v>0</v>
      </c>
      <c r="Q16" s="30"/>
      <c r="R16" s="26"/>
      <c r="S16" s="26"/>
      <c r="T16" s="7">
        <f t="shared" si="3"/>
        <v>0</v>
      </c>
      <c r="U16" s="30"/>
      <c r="V16" s="26"/>
      <c r="W16" s="26"/>
      <c r="X16" s="7">
        <f t="shared" si="4"/>
        <v>0</v>
      </c>
      <c r="Y16" s="17">
        <f t="shared" si="5"/>
        <v>0</v>
      </c>
      <c r="Z16" s="20" t="str">
        <f t="shared" si="6"/>
        <v>-</v>
      </c>
    </row>
  </sheetData>
  <mergeCells count="23">
    <mergeCell ref="W4:W5"/>
    <mergeCell ref="Q4:Q5"/>
    <mergeCell ref="I4:L4"/>
    <mergeCell ref="M4:M5"/>
    <mergeCell ref="N4:N5"/>
    <mergeCell ref="O4:O5"/>
    <mergeCell ref="P4:P5"/>
    <mergeCell ref="A2:D2"/>
    <mergeCell ref="E2:Z2"/>
    <mergeCell ref="A3:D5"/>
    <mergeCell ref="E3:L3"/>
    <mergeCell ref="M3:P3"/>
    <mergeCell ref="Q3:T3"/>
    <mergeCell ref="U3:X3"/>
    <mergeCell ref="Y3:Y5"/>
    <mergeCell ref="Z3:Z5"/>
    <mergeCell ref="E4:H4"/>
    <mergeCell ref="X4:X5"/>
    <mergeCell ref="R4:R5"/>
    <mergeCell ref="S4:S5"/>
    <mergeCell ref="T4:T5"/>
    <mergeCell ref="U4:U5"/>
    <mergeCell ref="V4:V5"/>
  </mergeCells>
  <phoneticPr fontId="17" type="noConversion"/>
  <conditionalFormatting sqref="H15:H16 H6:H13">
    <cfRule type="expression" dxfId="123" priority="14">
      <formula>IF(H6=MAX(H6,L6),TRUE(),FALSE())</formula>
    </cfRule>
  </conditionalFormatting>
  <conditionalFormatting sqref="L15:L16 L6:L13">
    <cfRule type="expression" dxfId="122" priority="13">
      <formula>IF(L6=MAX(L6,H6),TRUE(),FALSE())</formula>
    </cfRule>
  </conditionalFormatting>
  <conditionalFormatting sqref="H14">
    <cfRule type="expression" dxfId="121" priority="12">
      <formula>IF(H14=MAX(H14,L14),TRUE(),FALSE())</formula>
    </cfRule>
  </conditionalFormatting>
  <conditionalFormatting sqref="L14">
    <cfRule type="expression" dxfId="120" priority="11">
      <formula>IF(L14=MAX(L14,H14),TRUE(),FALSE())</formula>
    </cfRule>
  </conditionalFormatting>
  <conditionalFormatting sqref="H14">
    <cfRule type="expression" dxfId="119" priority="10">
      <formula>IF(H14=MAX(H14,L14),TRUE(),FALSE())</formula>
    </cfRule>
  </conditionalFormatting>
  <conditionalFormatting sqref="L14">
    <cfRule type="expression" dxfId="118" priority="9">
      <formula>IF(L14=MAX(L14,P14),TRUE(),FALSE())</formula>
    </cfRule>
  </conditionalFormatting>
  <conditionalFormatting sqref="L15">
    <cfRule type="expression" dxfId="117" priority="8">
      <formula>IF(L15=MAX(L15,H15),TRUE(),FALSE())</formula>
    </cfRule>
  </conditionalFormatting>
  <conditionalFormatting sqref="L15">
    <cfRule type="expression" dxfId="116" priority="7">
      <formula>IF(L15=MAX(L15,P15),TRUE(),FALSE())</formula>
    </cfRule>
  </conditionalFormatting>
  <conditionalFormatting sqref="P14:P15">
    <cfRule type="expression" dxfId="115" priority="6">
      <formula>IF(P14=MAX(P14,L14),TRUE(),FALSE())</formula>
    </cfRule>
  </conditionalFormatting>
  <conditionalFormatting sqref="P14:P15">
    <cfRule type="expression" dxfId="114" priority="5">
      <formula>IF(P14=MAX(P14,T14),TRUE(),FALSE())</formula>
    </cfRule>
  </conditionalFormatting>
  <conditionalFormatting sqref="T14:T15">
    <cfRule type="expression" dxfId="113" priority="4">
      <formula>IF(T14=MAX(T14,P14),TRUE(),FALSE())</formula>
    </cfRule>
  </conditionalFormatting>
  <conditionalFormatting sqref="T14:T15">
    <cfRule type="expression" dxfId="112" priority="3">
      <formula>IF(T14=MAX(T14,X14),TRUE(),FALSE())</formula>
    </cfRule>
  </conditionalFormatting>
  <conditionalFormatting sqref="X14:X15">
    <cfRule type="expression" dxfId="111" priority="2">
      <formula>IF(X14=MAX(X14,T14),TRUE(),FALSE())</formula>
    </cfRule>
  </conditionalFormatting>
  <conditionalFormatting sqref="X14:X15">
    <cfRule type="expression" dxfId="110" priority="1">
      <formula>IF(X14=MAX(X14,AB14),TRUE(),FALSE())</formula>
    </cfRule>
  </conditionalFormatting>
  <pageMargins left="0.70866141732283472" right="0.70866141732283472" top="0.78740157480314965" bottom="0.78740157480314965" header="0.31496062992125984" footer="0.31496062992125984"/>
  <pageSetup paperSize="9" scale="87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4" name="Button 1">
              <controlPr defaultSize="0" print="0" autoFill="0" autoPict="0" macro="[0]!SortPrint_NE">
                <anchor moveWithCells="1">
                  <from>
                    <xdr:col>20</xdr:col>
                    <xdr:colOff>123825</xdr:colOff>
                    <xdr:row>1</xdr:row>
                    <xdr:rowOff>19050</xdr:rowOff>
                  </from>
                  <to>
                    <xdr:col>24</xdr:col>
                    <xdr:colOff>95250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7"/>
  <sheetViews>
    <sheetView tabSelected="1" zoomScale="120" zoomScaleNormal="120" workbookViewId="0">
      <selection activeCell="N11" sqref="N11"/>
    </sheetView>
  </sheetViews>
  <sheetFormatPr baseColWidth="10" defaultColWidth="10.85546875" defaultRowHeight="12.75" x14ac:dyDescent="0.2"/>
  <cols>
    <col min="1" max="1" width="8.7109375" style="4" customWidth="1"/>
    <col min="2" max="2" width="11.28515625" style="4" customWidth="1"/>
    <col min="3" max="3" width="7.140625" style="5" customWidth="1"/>
    <col min="4" max="4" width="13.85546875" style="3" customWidth="1"/>
    <col min="5" max="10" width="12.85546875" style="3" customWidth="1"/>
    <col min="11" max="11" width="9.28515625" style="3" customWidth="1"/>
    <col min="12" max="12" width="6.42578125" style="3" customWidth="1"/>
    <col min="13" max="16384" width="10.85546875" style="3"/>
  </cols>
  <sheetData>
    <row r="1" spans="1:13" s="1" customFormat="1" ht="21" thickBot="1" x14ac:dyDescent="0.35">
      <c r="A1" s="13"/>
      <c r="B1" s="13"/>
      <c r="C1" s="13"/>
      <c r="D1" s="13"/>
      <c r="E1" s="40"/>
      <c r="F1" s="40"/>
    </row>
    <row r="2" spans="1:13" s="1" customFormat="1" ht="21" thickBot="1" x14ac:dyDescent="0.35">
      <c r="A2" s="155" t="s">
        <v>128</v>
      </c>
      <c r="B2" s="156"/>
      <c r="C2" s="156"/>
      <c r="D2" s="156"/>
      <c r="E2" s="178" t="s">
        <v>275</v>
      </c>
      <c r="F2" s="179"/>
      <c r="G2" s="179"/>
      <c r="H2" s="179"/>
      <c r="I2" s="179"/>
      <c r="J2" s="179"/>
      <c r="K2" s="179"/>
      <c r="L2" s="180"/>
    </row>
    <row r="3" spans="1:13" s="2" customFormat="1" ht="15.95" customHeight="1" thickBot="1" x14ac:dyDescent="0.3">
      <c r="A3" s="160" t="s">
        <v>370</v>
      </c>
      <c r="B3" s="158"/>
      <c r="C3" s="158"/>
      <c r="D3" s="159"/>
      <c r="E3" s="41" t="s">
        <v>129</v>
      </c>
      <c r="F3" s="41" t="s">
        <v>221</v>
      </c>
      <c r="G3" s="41" t="s">
        <v>130</v>
      </c>
      <c r="H3" s="42" t="s">
        <v>0</v>
      </c>
      <c r="I3" s="41" t="s">
        <v>131</v>
      </c>
      <c r="J3" s="41" t="s">
        <v>132</v>
      </c>
      <c r="K3" s="172" t="s">
        <v>5</v>
      </c>
      <c r="L3" s="175" t="s">
        <v>6</v>
      </c>
    </row>
    <row r="4" spans="1:13" s="2" customFormat="1" ht="16.5" customHeight="1" x14ac:dyDescent="0.25">
      <c r="A4" s="160"/>
      <c r="B4" s="158"/>
      <c r="C4" s="158"/>
      <c r="D4" s="159"/>
      <c r="E4" s="151" t="s">
        <v>4</v>
      </c>
      <c r="F4" s="151" t="s">
        <v>4</v>
      </c>
      <c r="G4" s="151" t="s">
        <v>4</v>
      </c>
      <c r="H4" s="151" t="s">
        <v>4</v>
      </c>
      <c r="I4" s="151" t="s">
        <v>4</v>
      </c>
      <c r="J4" s="151" t="s">
        <v>4</v>
      </c>
      <c r="K4" s="173"/>
      <c r="L4" s="176"/>
    </row>
    <row r="5" spans="1:13" ht="65.25" customHeight="1" thickBot="1" x14ac:dyDescent="0.25">
      <c r="A5" s="161"/>
      <c r="B5" s="162"/>
      <c r="C5" s="162"/>
      <c r="D5" s="163"/>
      <c r="E5" s="152"/>
      <c r="F5" s="152"/>
      <c r="G5" s="152"/>
      <c r="H5" s="152"/>
      <c r="I5" s="152"/>
      <c r="J5" s="152"/>
      <c r="K5" s="174"/>
      <c r="L5" s="177"/>
      <c r="M5" s="3" t="s">
        <v>278</v>
      </c>
    </row>
    <row r="6" spans="1:13" ht="17.45" customHeight="1" thickBot="1" x14ac:dyDescent="0.25">
      <c r="A6" s="67" t="s">
        <v>371</v>
      </c>
      <c r="B6" s="67" t="s">
        <v>372</v>
      </c>
      <c r="C6" s="68"/>
      <c r="D6" s="67" t="s">
        <v>135</v>
      </c>
      <c r="E6" s="7">
        <v>11.6</v>
      </c>
      <c r="F6" s="7">
        <v>9.5</v>
      </c>
      <c r="G6" s="7"/>
      <c r="H6" s="7">
        <v>12.1</v>
      </c>
      <c r="I6" s="7">
        <v>10.6</v>
      </c>
      <c r="J6" s="7"/>
      <c r="K6" s="16">
        <f>ROUND(E6+F6+G6+H6+I6+J6,2)</f>
        <v>43.8</v>
      </c>
      <c r="L6" s="19">
        <f t="shared" ref="L6:L16" si="0">IF(K6=0,"-",RANK(K6,K$6:K$16))</f>
        <v>3</v>
      </c>
      <c r="M6" s="3">
        <v>9</v>
      </c>
    </row>
    <row r="7" spans="1:13" ht="17.45" customHeight="1" thickBot="1" x14ac:dyDescent="0.25">
      <c r="A7" s="67" t="s">
        <v>373</v>
      </c>
      <c r="B7" s="67" t="s">
        <v>156</v>
      </c>
      <c r="C7" s="68"/>
      <c r="D7" s="67" t="s">
        <v>39</v>
      </c>
      <c r="E7" s="7">
        <v>12.6</v>
      </c>
      <c r="F7" s="7">
        <v>10.8</v>
      </c>
      <c r="G7" s="7"/>
      <c r="H7" s="7">
        <v>11.8</v>
      </c>
      <c r="I7" s="7">
        <v>11</v>
      </c>
      <c r="J7" s="7"/>
      <c r="K7" s="16">
        <f t="shared" ref="K7:K16" si="1">ROUND(E7+F7+G7+H7+I7+J7,2)</f>
        <v>46.2</v>
      </c>
      <c r="L7" s="20">
        <f t="shared" si="0"/>
        <v>1</v>
      </c>
      <c r="M7" s="3">
        <v>10</v>
      </c>
    </row>
    <row r="8" spans="1:13" ht="17.45" customHeight="1" thickBot="1" x14ac:dyDescent="0.25">
      <c r="A8" s="67" t="s">
        <v>374</v>
      </c>
      <c r="B8" s="67" t="s">
        <v>151</v>
      </c>
      <c r="C8" s="68"/>
      <c r="D8" s="67" t="s">
        <v>152</v>
      </c>
      <c r="E8" s="7">
        <v>11.7</v>
      </c>
      <c r="F8" s="7">
        <v>11.4</v>
      </c>
      <c r="G8" s="7"/>
      <c r="H8" s="7">
        <v>11.2</v>
      </c>
      <c r="I8" s="7">
        <v>11.6</v>
      </c>
      <c r="J8" s="7"/>
      <c r="K8" s="16">
        <f t="shared" si="1"/>
        <v>45.9</v>
      </c>
      <c r="L8" s="20">
        <f t="shared" si="0"/>
        <v>2</v>
      </c>
    </row>
    <row r="9" spans="1:13" ht="17.45" customHeight="1" thickBot="1" x14ac:dyDescent="0.25">
      <c r="A9" s="67" t="s">
        <v>375</v>
      </c>
      <c r="B9" s="67" t="s">
        <v>376</v>
      </c>
      <c r="C9" s="68"/>
      <c r="D9" s="67" t="s">
        <v>135</v>
      </c>
      <c r="E9" s="7">
        <v>10.8</v>
      </c>
      <c r="F9" s="7">
        <v>8.4</v>
      </c>
      <c r="G9" s="7"/>
      <c r="H9" s="7">
        <v>11.2</v>
      </c>
      <c r="I9" s="7">
        <v>9.9</v>
      </c>
      <c r="J9" s="7"/>
      <c r="K9" s="16">
        <f t="shared" si="1"/>
        <v>40.299999999999997</v>
      </c>
      <c r="L9" s="20">
        <f t="shared" si="0"/>
        <v>5</v>
      </c>
      <c r="M9" s="3">
        <v>7</v>
      </c>
    </row>
    <row r="10" spans="1:13" ht="17.45" customHeight="1" thickBot="1" x14ac:dyDescent="0.25">
      <c r="A10" s="67" t="s">
        <v>377</v>
      </c>
      <c r="B10" s="67" t="s">
        <v>378</v>
      </c>
      <c r="C10" s="68" t="s">
        <v>64</v>
      </c>
      <c r="D10" s="67" t="s">
        <v>24</v>
      </c>
      <c r="E10" s="74">
        <v>11.6</v>
      </c>
      <c r="F10" s="74">
        <v>9.1</v>
      </c>
      <c r="G10" s="74"/>
      <c r="H10" s="74">
        <v>10.5</v>
      </c>
      <c r="I10" s="74">
        <v>12.2</v>
      </c>
      <c r="J10" s="74"/>
      <c r="K10" s="16">
        <f t="shared" si="1"/>
        <v>43.4</v>
      </c>
      <c r="L10" s="20">
        <f t="shared" si="0"/>
        <v>4</v>
      </c>
      <c r="M10" s="3">
        <v>8</v>
      </c>
    </row>
    <row r="11" spans="1:13" ht="17.45" customHeight="1" thickBot="1" x14ac:dyDescent="0.25">
      <c r="A11" s="67"/>
      <c r="B11" s="67"/>
      <c r="C11" s="68"/>
      <c r="D11" s="67"/>
      <c r="E11" s="74"/>
      <c r="F11" s="74"/>
      <c r="G11" s="74"/>
      <c r="H11" s="74"/>
      <c r="I11" s="74"/>
      <c r="J11" s="74"/>
      <c r="K11" s="16">
        <f t="shared" si="1"/>
        <v>0</v>
      </c>
      <c r="L11" s="20" t="str">
        <f t="shared" si="0"/>
        <v>-</v>
      </c>
    </row>
    <row r="12" spans="1:13" ht="17.45" customHeight="1" thickBot="1" x14ac:dyDescent="0.25">
      <c r="A12" s="67"/>
      <c r="B12" s="67"/>
      <c r="C12" s="68"/>
      <c r="D12" s="67"/>
      <c r="E12" s="74"/>
      <c r="F12" s="74"/>
      <c r="G12" s="74"/>
      <c r="H12" s="74"/>
      <c r="I12" s="74"/>
      <c r="J12" s="74"/>
      <c r="K12" s="16">
        <f t="shared" si="1"/>
        <v>0</v>
      </c>
      <c r="L12" s="20" t="str">
        <f t="shared" si="0"/>
        <v>-</v>
      </c>
    </row>
    <row r="13" spans="1:13" ht="17.45" customHeight="1" thickBot="1" x14ac:dyDescent="0.25">
      <c r="A13" s="67"/>
      <c r="B13" s="67"/>
      <c r="C13" s="68"/>
      <c r="D13" s="67"/>
      <c r="E13" s="74"/>
      <c r="F13" s="74"/>
      <c r="G13" s="74"/>
      <c r="H13" s="74"/>
      <c r="I13" s="74"/>
      <c r="J13" s="74"/>
      <c r="K13" s="16">
        <f t="shared" si="1"/>
        <v>0</v>
      </c>
      <c r="L13" s="20" t="str">
        <f t="shared" si="0"/>
        <v>-</v>
      </c>
    </row>
    <row r="14" spans="1:13" ht="17.45" customHeight="1" thickBot="1" x14ac:dyDescent="0.25">
      <c r="A14" s="67"/>
      <c r="B14" s="67"/>
      <c r="C14" s="68"/>
      <c r="D14" s="67"/>
      <c r="E14" s="74"/>
      <c r="F14" s="74"/>
      <c r="G14" s="74"/>
      <c r="H14" s="74"/>
      <c r="I14" s="74"/>
      <c r="J14" s="74"/>
      <c r="K14" s="16">
        <f t="shared" si="1"/>
        <v>0</v>
      </c>
      <c r="L14" s="20" t="str">
        <f t="shared" si="0"/>
        <v>-</v>
      </c>
    </row>
    <row r="15" spans="1:13" ht="17.45" customHeight="1" thickBot="1" x14ac:dyDescent="0.25">
      <c r="A15" s="67"/>
      <c r="B15" s="67"/>
      <c r="C15" s="68"/>
      <c r="D15" s="67"/>
      <c r="E15" s="74"/>
      <c r="F15" s="74"/>
      <c r="G15" s="74"/>
      <c r="H15" s="74"/>
      <c r="I15" s="74"/>
      <c r="J15" s="74"/>
      <c r="K15" s="16">
        <f t="shared" si="1"/>
        <v>0</v>
      </c>
      <c r="L15" s="20" t="str">
        <f t="shared" si="0"/>
        <v>-</v>
      </c>
    </row>
    <row r="16" spans="1:13" ht="17.45" customHeight="1" thickBot="1" x14ac:dyDescent="0.25">
      <c r="A16" s="67"/>
      <c r="B16" s="67"/>
      <c r="C16" s="68"/>
      <c r="D16" s="67"/>
      <c r="E16" s="74"/>
      <c r="F16" s="74"/>
      <c r="G16" s="74"/>
      <c r="H16" s="74"/>
      <c r="I16" s="74"/>
      <c r="J16" s="74"/>
      <c r="K16" s="16">
        <f t="shared" si="1"/>
        <v>0</v>
      </c>
      <c r="L16" s="20" t="str">
        <f t="shared" si="0"/>
        <v>-</v>
      </c>
    </row>
    <row r="27" spans="6:6" x14ac:dyDescent="0.2">
      <c r="F27" s="75"/>
    </row>
  </sheetData>
  <mergeCells count="11">
    <mergeCell ref="K3:K5"/>
    <mergeCell ref="L3:L5"/>
    <mergeCell ref="A2:D2"/>
    <mergeCell ref="A3:D5"/>
    <mergeCell ref="E2:L2"/>
    <mergeCell ref="J4:J5"/>
    <mergeCell ref="E4:E5"/>
    <mergeCell ref="H4:H5"/>
    <mergeCell ref="I4:I5"/>
    <mergeCell ref="F4:F5"/>
    <mergeCell ref="G4:G5"/>
  </mergeCells>
  <phoneticPr fontId="17" type="noConversion"/>
  <conditionalFormatting sqref="H6:H16 F6:F16">
    <cfRule type="expression" dxfId="109" priority="19">
      <formula>IF(F6=MAX(F6,#REF!),TRUE(),FALSE())</formula>
    </cfRule>
  </conditionalFormatting>
  <conditionalFormatting sqref="E6:J16">
    <cfRule type="expression" dxfId="108" priority="12">
      <formula>IF(E6=MAX(E6,F6),TRUE(),FALSE())</formula>
    </cfRule>
  </conditionalFormatting>
  <conditionalFormatting sqref="G14:G15">
    <cfRule type="expression" dxfId="107" priority="11">
      <formula>IF(G14=MAX(G14,I14),TRUE(),FALSE())</formula>
    </cfRule>
  </conditionalFormatting>
  <conditionalFormatting sqref="I14:I15">
    <cfRule type="expression" dxfId="106" priority="9">
      <formula>IF(I14=MAX(I14,J14),TRUE(),FALSE())</formula>
    </cfRule>
  </conditionalFormatting>
  <conditionalFormatting sqref="J14:J15">
    <cfRule type="expression" dxfId="105" priority="8">
      <formula>IF(J14=MAX(J14,I14),TRUE(),FALSE())</formula>
    </cfRule>
  </conditionalFormatting>
  <conditionalFormatting sqref="J14:J15">
    <cfRule type="expression" dxfId="104" priority="7">
      <formula>IF(J14=MAX(J14,N14),TRUE(),FALSE())</formula>
    </cfRule>
  </conditionalFormatting>
  <conditionalFormatting sqref="H14:H15">
    <cfRule type="expression" dxfId="103" priority="21">
      <formula>IF(H14=MAX(H14,G14),TRUE(),FALSE())</formula>
    </cfRule>
  </conditionalFormatting>
  <conditionalFormatting sqref="I14:I15">
    <cfRule type="expression" dxfId="102" priority="23">
      <formula>IF(I14=MAX(I14,G14),TRUE(),FALSE())</formula>
    </cfRule>
  </conditionalFormatting>
  <pageMargins left="0.19685039370078741" right="0.19685039370078741" top="0.78740157480314965" bottom="0.78740157480314965" header="0.31496062992125984" footer="0.31496062992125984"/>
  <pageSetup paperSize="9" scale="8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Button 1">
              <controlPr defaultSize="0" print="0" autoFill="0" autoPict="0" macro="[0]!SortPrint_NE">
                <anchor moveWithCells="1">
                  <from>
                    <xdr:col>9</xdr:col>
                    <xdr:colOff>0</xdr:colOff>
                    <xdr:row>1</xdr:row>
                    <xdr:rowOff>9525</xdr:rowOff>
                  </from>
                  <to>
                    <xdr:col>11</xdr:col>
                    <xdr:colOff>57150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9"/>
  <sheetViews>
    <sheetView zoomScale="120" zoomScaleNormal="120" workbookViewId="0">
      <selection activeCell="M11" sqref="M11"/>
    </sheetView>
  </sheetViews>
  <sheetFormatPr baseColWidth="10" defaultColWidth="10.85546875" defaultRowHeight="12.75" x14ac:dyDescent="0.2"/>
  <cols>
    <col min="1" max="1" width="8.7109375" style="4" customWidth="1"/>
    <col min="2" max="2" width="12.140625" style="4" customWidth="1"/>
    <col min="3" max="3" width="7.140625" style="5" customWidth="1"/>
    <col min="4" max="4" width="16.42578125" style="3" customWidth="1"/>
    <col min="5" max="10" width="12.85546875" style="3" customWidth="1"/>
    <col min="11" max="11" width="9.28515625" style="3" customWidth="1"/>
    <col min="12" max="12" width="6.42578125" style="3" customWidth="1"/>
    <col min="13" max="16384" width="10.85546875" style="3"/>
  </cols>
  <sheetData>
    <row r="1" spans="1:13" s="1" customFormat="1" ht="21" thickBot="1" x14ac:dyDescent="0.35">
      <c r="A1" s="13"/>
      <c r="B1" s="13"/>
      <c r="C1" s="13"/>
      <c r="D1" s="13"/>
      <c r="E1" s="40"/>
      <c r="F1" s="40"/>
    </row>
    <row r="2" spans="1:13" s="1" customFormat="1" ht="21" thickBot="1" x14ac:dyDescent="0.35">
      <c r="A2" s="155" t="s">
        <v>128</v>
      </c>
      <c r="B2" s="156"/>
      <c r="C2" s="156"/>
      <c r="D2" s="156"/>
      <c r="E2" s="178" t="s">
        <v>275</v>
      </c>
      <c r="F2" s="179"/>
      <c r="G2" s="179"/>
      <c r="H2" s="179"/>
      <c r="I2" s="179"/>
      <c r="J2" s="179"/>
      <c r="K2" s="179"/>
      <c r="L2" s="180"/>
    </row>
    <row r="3" spans="1:13" s="2" customFormat="1" ht="15.95" customHeight="1" thickBot="1" x14ac:dyDescent="0.3">
      <c r="A3" s="160" t="s">
        <v>407</v>
      </c>
      <c r="B3" s="158"/>
      <c r="C3" s="158"/>
      <c r="D3" s="159"/>
      <c r="E3" s="41" t="s">
        <v>129</v>
      </c>
      <c r="F3" s="41" t="s">
        <v>221</v>
      </c>
      <c r="G3" s="41" t="s">
        <v>130</v>
      </c>
      <c r="H3" s="42" t="s">
        <v>0</v>
      </c>
      <c r="I3" s="41" t="s">
        <v>131</v>
      </c>
      <c r="J3" s="41" t="s">
        <v>132</v>
      </c>
      <c r="K3" s="172" t="s">
        <v>5</v>
      </c>
      <c r="L3" s="175" t="s">
        <v>6</v>
      </c>
    </row>
    <row r="4" spans="1:13" s="2" customFormat="1" ht="16.5" customHeight="1" x14ac:dyDescent="0.25">
      <c r="A4" s="160"/>
      <c r="B4" s="158"/>
      <c r="C4" s="158"/>
      <c r="D4" s="159"/>
      <c r="E4" s="151" t="s">
        <v>4</v>
      </c>
      <c r="F4" s="151" t="s">
        <v>4</v>
      </c>
      <c r="G4" s="151" t="s">
        <v>4</v>
      </c>
      <c r="H4" s="151" t="s">
        <v>4</v>
      </c>
      <c r="I4" s="151" t="s">
        <v>4</v>
      </c>
      <c r="J4" s="151" t="s">
        <v>4</v>
      </c>
      <c r="K4" s="173"/>
      <c r="L4" s="176"/>
    </row>
    <row r="5" spans="1:13" ht="65.25" customHeight="1" thickBot="1" x14ac:dyDescent="0.25">
      <c r="A5" s="161"/>
      <c r="B5" s="162"/>
      <c r="C5" s="162"/>
      <c r="D5" s="163"/>
      <c r="E5" s="152"/>
      <c r="F5" s="152"/>
      <c r="G5" s="152"/>
      <c r="H5" s="152"/>
      <c r="I5" s="152"/>
      <c r="J5" s="152"/>
      <c r="K5" s="174"/>
      <c r="L5" s="177"/>
      <c r="M5" s="3" t="s">
        <v>278</v>
      </c>
    </row>
    <row r="6" spans="1:13" ht="17.45" customHeight="1" thickBot="1" x14ac:dyDescent="0.25">
      <c r="A6" s="67" t="s">
        <v>379</v>
      </c>
      <c r="B6" s="67" t="s">
        <v>283</v>
      </c>
      <c r="C6" s="68"/>
      <c r="D6" s="67" t="s">
        <v>39</v>
      </c>
      <c r="E6" s="7">
        <v>9.1</v>
      </c>
      <c r="F6" s="7">
        <v>8.6</v>
      </c>
      <c r="G6" s="7"/>
      <c r="H6" s="7">
        <v>9.8000000000000007</v>
      </c>
      <c r="I6" s="7">
        <v>9.5</v>
      </c>
      <c r="J6" s="7"/>
      <c r="K6" s="16">
        <f>ROUND(E6+F6+G6+H6+I6+J6,2)</f>
        <v>37</v>
      </c>
      <c r="L6" s="19">
        <f t="shared" ref="L6:L18" si="0">IF(K6=0,"-",RANK(K6,K$6:K$18))</f>
        <v>2</v>
      </c>
      <c r="M6" s="3">
        <v>9</v>
      </c>
    </row>
    <row r="7" spans="1:13" ht="17.45" customHeight="1" thickBot="1" x14ac:dyDescent="0.25">
      <c r="A7" s="67" t="s">
        <v>380</v>
      </c>
      <c r="B7" s="67" t="s">
        <v>381</v>
      </c>
      <c r="C7" s="68"/>
      <c r="D7" s="67" t="s">
        <v>39</v>
      </c>
      <c r="E7" s="7">
        <v>8.1999999999999993</v>
      </c>
      <c r="F7" s="7">
        <v>9</v>
      </c>
      <c r="G7" s="7"/>
      <c r="H7" s="7">
        <v>8.5</v>
      </c>
      <c r="I7" s="7">
        <v>8.5</v>
      </c>
      <c r="J7" s="7"/>
      <c r="K7" s="16">
        <f t="shared" ref="K7:K18" si="1">ROUND(E7+F7+G7+H7+I7+J7,2)</f>
        <v>34.200000000000003</v>
      </c>
      <c r="L7" s="20">
        <f t="shared" si="0"/>
        <v>5</v>
      </c>
      <c r="M7" s="3">
        <v>6</v>
      </c>
    </row>
    <row r="8" spans="1:13" ht="17.45" customHeight="1" thickBot="1" x14ac:dyDescent="0.25">
      <c r="A8" s="67" t="s">
        <v>382</v>
      </c>
      <c r="B8" s="67" t="s">
        <v>383</v>
      </c>
      <c r="C8" s="68"/>
      <c r="D8" s="67" t="s">
        <v>135</v>
      </c>
      <c r="E8" s="7">
        <v>8.9</v>
      </c>
      <c r="F8" s="7">
        <v>9.6</v>
      </c>
      <c r="G8" s="7"/>
      <c r="H8" s="7">
        <v>9</v>
      </c>
      <c r="I8" s="7">
        <v>9.4</v>
      </c>
      <c r="J8" s="7"/>
      <c r="K8" s="16">
        <f t="shared" si="1"/>
        <v>36.9</v>
      </c>
      <c r="L8" s="20">
        <f t="shared" si="0"/>
        <v>3</v>
      </c>
      <c r="M8" s="3">
        <v>8</v>
      </c>
    </row>
    <row r="9" spans="1:13" ht="17.45" customHeight="1" thickBot="1" x14ac:dyDescent="0.25">
      <c r="A9" s="67" t="s">
        <v>384</v>
      </c>
      <c r="B9" s="67" t="s">
        <v>385</v>
      </c>
      <c r="C9" s="68"/>
      <c r="D9" s="67" t="s">
        <v>135</v>
      </c>
      <c r="E9" s="7">
        <v>9.4</v>
      </c>
      <c r="F9" s="7">
        <v>9.1999999999999993</v>
      </c>
      <c r="G9" s="7"/>
      <c r="H9" s="7">
        <v>9.6</v>
      </c>
      <c r="I9" s="7">
        <v>9</v>
      </c>
      <c r="J9" s="7"/>
      <c r="K9" s="16">
        <f t="shared" si="1"/>
        <v>37.200000000000003</v>
      </c>
      <c r="L9" s="20">
        <f t="shared" si="0"/>
        <v>1</v>
      </c>
      <c r="M9" s="3">
        <v>10</v>
      </c>
    </row>
    <row r="10" spans="1:13" ht="17.45" customHeight="1" thickBot="1" x14ac:dyDescent="0.25">
      <c r="A10" s="67" t="s">
        <v>386</v>
      </c>
      <c r="B10" s="67" t="s">
        <v>134</v>
      </c>
      <c r="C10" s="68"/>
      <c r="D10" s="67" t="s">
        <v>135</v>
      </c>
      <c r="E10" s="74">
        <v>9</v>
      </c>
      <c r="F10" s="74">
        <v>8.1999999999999993</v>
      </c>
      <c r="G10" s="74"/>
      <c r="H10" s="74">
        <v>8.9</v>
      </c>
      <c r="I10" s="74">
        <v>7.9</v>
      </c>
      <c r="J10" s="74"/>
      <c r="K10" s="16">
        <f t="shared" si="1"/>
        <v>34</v>
      </c>
      <c r="L10" s="20">
        <f t="shared" si="0"/>
        <v>6</v>
      </c>
      <c r="M10" s="3">
        <v>5</v>
      </c>
    </row>
    <row r="11" spans="1:13" ht="17.45" customHeight="1" thickBot="1" x14ac:dyDescent="0.25">
      <c r="A11" s="67" t="s">
        <v>402</v>
      </c>
      <c r="B11" s="67" t="s">
        <v>403</v>
      </c>
      <c r="C11" s="68"/>
      <c r="D11" s="67" t="s">
        <v>20</v>
      </c>
      <c r="E11" s="74">
        <v>8.9</v>
      </c>
      <c r="F11" s="74">
        <v>9.4</v>
      </c>
      <c r="G11" s="74"/>
      <c r="H11" s="74">
        <v>9.4</v>
      </c>
      <c r="I11" s="74">
        <v>9.1</v>
      </c>
      <c r="J11" s="74"/>
      <c r="K11" s="16">
        <f t="shared" si="1"/>
        <v>36.799999999999997</v>
      </c>
      <c r="L11" s="20">
        <f t="shared" si="0"/>
        <v>4</v>
      </c>
      <c r="M11" s="3">
        <v>7</v>
      </c>
    </row>
    <row r="12" spans="1:13" ht="17.45" customHeight="1" thickBot="1" x14ac:dyDescent="0.25">
      <c r="A12" s="67" t="s">
        <v>64</v>
      </c>
      <c r="B12" s="67" t="s">
        <v>64</v>
      </c>
      <c r="C12" s="68" t="s">
        <v>64</v>
      </c>
      <c r="D12" s="67" t="s">
        <v>64</v>
      </c>
      <c r="E12" s="74"/>
      <c r="F12" s="74"/>
      <c r="G12" s="74"/>
      <c r="H12" s="74"/>
      <c r="I12" s="74"/>
      <c r="J12" s="74"/>
      <c r="K12" s="16">
        <f t="shared" si="1"/>
        <v>0</v>
      </c>
      <c r="L12" s="20" t="str">
        <f t="shared" si="0"/>
        <v>-</v>
      </c>
    </row>
    <row r="13" spans="1:13" ht="17.45" customHeight="1" thickBot="1" x14ac:dyDescent="0.25">
      <c r="A13" s="67"/>
      <c r="B13" s="67"/>
      <c r="C13" s="68"/>
      <c r="D13" s="67"/>
      <c r="E13" s="74"/>
      <c r="F13" s="74"/>
      <c r="G13" s="74"/>
      <c r="H13" s="74"/>
      <c r="I13" s="74"/>
      <c r="J13" s="74"/>
      <c r="K13" s="16">
        <f t="shared" si="1"/>
        <v>0</v>
      </c>
      <c r="L13" s="20" t="str">
        <f t="shared" si="0"/>
        <v>-</v>
      </c>
    </row>
    <row r="14" spans="1:13" ht="17.45" customHeight="1" thickBot="1" x14ac:dyDescent="0.25">
      <c r="A14" s="67"/>
      <c r="B14" s="67"/>
      <c r="C14" s="68"/>
      <c r="D14" s="67"/>
      <c r="E14" s="74"/>
      <c r="F14" s="74"/>
      <c r="G14" s="74"/>
      <c r="H14" s="74"/>
      <c r="I14" s="74"/>
      <c r="J14" s="74"/>
      <c r="K14" s="16">
        <f t="shared" si="1"/>
        <v>0</v>
      </c>
      <c r="L14" s="20" t="str">
        <f t="shared" si="0"/>
        <v>-</v>
      </c>
    </row>
    <row r="15" spans="1:13" ht="17.45" customHeight="1" thickBot="1" x14ac:dyDescent="0.25">
      <c r="A15" s="67"/>
      <c r="B15" s="67"/>
      <c r="C15" s="68"/>
      <c r="D15" s="67"/>
      <c r="E15" s="74"/>
      <c r="F15" s="74"/>
      <c r="G15" s="74"/>
      <c r="H15" s="74"/>
      <c r="I15" s="74"/>
      <c r="J15" s="74"/>
      <c r="K15" s="16">
        <f t="shared" si="1"/>
        <v>0</v>
      </c>
      <c r="L15" s="20" t="str">
        <f t="shared" si="0"/>
        <v>-</v>
      </c>
    </row>
    <row r="16" spans="1:13" ht="17.45" customHeight="1" thickBot="1" x14ac:dyDescent="0.25">
      <c r="A16" s="67"/>
      <c r="B16" s="67"/>
      <c r="C16" s="68"/>
      <c r="D16" s="67"/>
      <c r="E16" s="74"/>
      <c r="F16" s="74"/>
      <c r="G16" s="74"/>
      <c r="H16" s="74"/>
      <c r="I16" s="74"/>
      <c r="J16" s="74"/>
      <c r="K16" s="16">
        <f t="shared" si="1"/>
        <v>0</v>
      </c>
      <c r="L16" s="20" t="str">
        <f t="shared" si="0"/>
        <v>-</v>
      </c>
    </row>
    <row r="17" spans="1:12" ht="17.45" customHeight="1" thickBot="1" x14ac:dyDescent="0.25">
      <c r="A17" s="67"/>
      <c r="B17" s="67"/>
      <c r="C17" s="68"/>
      <c r="D17" s="67"/>
      <c r="E17" s="74"/>
      <c r="F17" s="74"/>
      <c r="G17" s="74"/>
      <c r="H17" s="74"/>
      <c r="I17" s="74"/>
      <c r="J17" s="74"/>
      <c r="K17" s="16">
        <f t="shared" si="1"/>
        <v>0</v>
      </c>
      <c r="L17" s="20" t="str">
        <f t="shared" si="0"/>
        <v>-</v>
      </c>
    </row>
    <row r="18" spans="1:12" ht="17.45" customHeight="1" thickBot="1" x14ac:dyDescent="0.25">
      <c r="A18" s="67"/>
      <c r="B18" s="67"/>
      <c r="C18" s="68"/>
      <c r="D18" s="67"/>
      <c r="E18" s="74"/>
      <c r="F18" s="74"/>
      <c r="G18" s="74"/>
      <c r="H18" s="74"/>
      <c r="I18" s="74"/>
      <c r="J18" s="74"/>
      <c r="K18" s="16">
        <f t="shared" si="1"/>
        <v>0</v>
      </c>
      <c r="L18" s="20" t="str">
        <f t="shared" si="0"/>
        <v>-</v>
      </c>
    </row>
    <row r="29" spans="1:12" x14ac:dyDescent="0.2">
      <c r="F29" s="75"/>
    </row>
  </sheetData>
  <mergeCells count="11">
    <mergeCell ref="I4:I5"/>
    <mergeCell ref="J4:J5"/>
    <mergeCell ref="A2:D2"/>
    <mergeCell ref="A3:D5"/>
    <mergeCell ref="E2:L2"/>
    <mergeCell ref="K3:K5"/>
    <mergeCell ref="L3:L5"/>
    <mergeCell ref="E4:E5"/>
    <mergeCell ref="F4:F5"/>
    <mergeCell ref="G4:G5"/>
    <mergeCell ref="H4:H5"/>
  </mergeCells>
  <phoneticPr fontId="17" type="noConversion"/>
  <conditionalFormatting sqref="H6:H18">
    <cfRule type="expression" dxfId="101" priority="13">
      <formula>IF(H6=MAX(H6,#REF!),TRUE(),FALSE())</formula>
    </cfRule>
  </conditionalFormatting>
  <conditionalFormatting sqref="G16:G17">
    <cfRule type="expression" dxfId="100" priority="12">
      <formula>IF(G16=MAX(G16,H16),TRUE(),FALSE())</formula>
    </cfRule>
  </conditionalFormatting>
  <conditionalFormatting sqref="G16:G17">
    <cfRule type="expression" dxfId="99" priority="11">
      <formula>IF(G16=MAX(G16,I16),TRUE(),FALSE())</formula>
    </cfRule>
  </conditionalFormatting>
  <conditionalFormatting sqref="I16:I17">
    <cfRule type="expression" dxfId="98" priority="10">
      <formula>IF(I16=MAX(I16,J16),TRUE(),FALSE())</formula>
    </cfRule>
  </conditionalFormatting>
  <conditionalFormatting sqref="J16:J17">
    <cfRule type="expression" dxfId="97" priority="9">
      <formula>IF(J16=MAX(J16,I16),TRUE(),FALSE())</formula>
    </cfRule>
  </conditionalFormatting>
  <conditionalFormatting sqref="J16:J17">
    <cfRule type="expression" dxfId="96" priority="8">
      <formula>IF(J16=MAX(J16,N16),TRUE(),FALSE())</formula>
    </cfRule>
  </conditionalFormatting>
  <conditionalFormatting sqref="E6:E18">
    <cfRule type="expression" dxfId="95" priority="7">
      <formula>IF(E6=MAX(E6,F6),TRUE(),FALSE())</formula>
    </cfRule>
  </conditionalFormatting>
  <conditionalFormatting sqref="E6:E18">
    <cfRule type="expression" dxfId="94" priority="6">
      <formula>IF(E6=MAX(E6,F6),TRUE(),FALSE())</formula>
    </cfRule>
  </conditionalFormatting>
  <conditionalFormatting sqref="H16:H17">
    <cfRule type="expression" dxfId="93" priority="5">
      <formula>IF(H16=MAX(H16,G16),TRUE(),FALSE())</formula>
    </cfRule>
  </conditionalFormatting>
  <conditionalFormatting sqref="I16:I17">
    <cfRule type="expression" dxfId="92" priority="4">
      <formula>IF(I16=MAX(I16,G16),TRUE(),FALSE())</formula>
    </cfRule>
  </conditionalFormatting>
  <conditionalFormatting sqref="F6:F18">
    <cfRule type="expression" dxfId="91" priority="3">
      <formula>IF(F6=MAX(F6,#REF!),TRUE(),FALSE())</formula>
    </cfRule>
  </conditionalFormatting>
  <conditionalFormatting sqref="F6:J18">
    <cfRule type="expression" dxfId="90" priority="2">
      <formula>IF(F6=MAX(F6,G6),TRUE(),FALSE())</formula>
    </cfRule>
  </conditionalFormatting>
  <conditionalFormatting sqref="F6:J18">
    <cfRule type="expression" dxfId="89" priority="1">
      <formula>IF(F6=MAX(F6,G6),TRUE(),FALSE())</formula>
    </cfRule>
  </conditionalFormatting>
  <pageMargins left="0.19685039370078741" right="0.19685039370078741" top="0.78740157480314965" bottom="0.78740157480314965" header="0.31496062992125984" footer="0.31496062992125984"/>
  <pageSetup paperSize="9" scale="8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4" r:id="rId4" name="Button 4">
              <controlPr defaultSize="0" print="0" autoFill="0" autoPict="0" macro="[0]!SortPrint_NE">
                <anchor moveWithCells="1">
                  <from>
                    <xdr:col>9</xdr:col>
                    <xdr:colOff>0</xdr:colOff>
                    <xdr:row>1</xdr:row>
                    <xdr:rowOff>9525</xdr:rowOff>
                  </from>
                  <to>
                    <xdr:col>11</xdr:col>
                    <xdr:colOff>57150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9"/>
  <sheetViews>
    <sheetView zoomScale="120" zoomScaleNormal="120" workbookViewId="0">
      <selection activeCell="M10" sqref="M10"/>
    </sheetView>
  </sheetViews>
  <sheetFormatPr baseColWidth="10" defaultColWidth="10.85546875" defaultRowHeight="12.75" x14ac:dyDescent="0.2"/>
  <cols>
    <col min="1" max="1" width="8.7109375" style="4" customWidth="1"/>
    <col min="2" max="2" width="11.28515625" style="4" customWidth="1"/>
    <col min="3" max="3" width="7.140625" style="5" customWidth="1"/>
    <col min="4" max="4" width="13.85546875" style="3" customWidth="1"/>
    <col min="5" max="10" width="12.85546875" style="3" customWidth="1"/>
    <col min="11" max="11" width="9.28515625" style="3" customWidth="1"/>
    <col min="12" max="12" width="6.42578125" style="3" customWidth="1"/>
    <col min="13" max="16384" width="10.85546875" style="3"/>
  </cols>
  <sheetData>
    <row r="1" spans="1:13" s="1" customFormat="1" ht="21" thickBot="1" x14ac:dyDescent="0.35">
      <c r="A1" s="13"/>
      <c r="B1" s="13"/>
      <c r="C1" s="13"/>
      <c r="D1" s="13"/>
      <c r="E1" s="40"/>
      <c r="F1" s="40"/>
    </row>
    <row r="2" spans="1:13" s="1" customFormat="1" ht="21" thickBot="1" x14ac:dyDescent="0.35">
      <c r="A2" s="155" t="s">
        <v>128</v>
      </c>
      <c r="B2" s="156"/>
      <c r="C2" s="156"/>
      <c r="D2" s="156"/>
      <c r="E2" s="178" t="s">
        <v>275</v>
      </c>
      <c r="F2" s="179"/>
      <c r="G2" s="179"/>
      <c r="H2" s="179"/>
      <c r="I2" s="179"/>
      <c r="J2" s="179"/>
      <c r="K2" s="179"/>
      <c r="L2" s="180"/>
    </row>
    <row r="3" spans="1:13" s="2" customFormat="1" ht="15.95" customHeight="1" thickBot="1" x14ac:dyDescent="0.3">
      <c r="A3" s="160" t="s">
        <v>387</v>
      </c>
      <c r="B3" s="158"/>
      <c r="C3" s="158"/>
      <c r="D3" s="159"/>
      <c r="E3" s="41" t="s">
        <v>129</v>
      </c>
      <c r="F3" s="41" t="s">
        <v>221</v>
      </c>
      <c r="G3" s="41" t="s">
        <v>130</v>
      </c>
      <c r="H3" s="42" t="s">
        <v>0</v>
      </c>
      <c r="I3" s="41" t="s">
        <v>131</v>
      </c>
      <c r="J3" s="41" t="s">
        <v>132</v>
      </c>
      <c r="K3" s="172" t="s">
        <v>5</v>
      </c>
      <c r="L3" s="175" t="s">
        <v>6</v>
      </c>
    </row>
    <row r="4" spans="1:13" s="2" customFormat="1" ht="16.5" customHeight="1" x14ac:dyDescent="0.25">
      <c r="A4" s="160"/>
      <c r="B4" s="158"/>
      <c r="C4" s="158"/>
      <c r="D4" s="159"/>
      <c r="E4" s="151" t="s">
        <v>4</v>
      </c>
      <c r="F4" s="151" t="s">
        <v>4</v>
      </c>
      <c r="G4" s="151" t="s">
        <v>4</v>
      </c>
      <c r="H4" s="151" t="s">
        <v>4</v>
      </c>
      <c r="I4" s="151" t="s">
        <v>4</v>
      </c>
      <c r="J4" s="151" t="s">
        <v>4</v>
      </c>
      <c r="K4" s="173"/>
      <c r="L4" s="176"/>
    </row>
    <row r="5" spans="1:13" ht="65.25" customHeight="1" thickBot="1" x14ac:dyDescent="0.25">
      <c r="A5" s="161"/>
      <c r="B5" s="162"/>
      <c r="C5" s="162"/>
      <c r="D5" s="163"/>
      <c r="E5" s="152"/>
      <c r="F5" s="152"/>
      <c r="G5" s="152"/>
      <c r="H5" s="152"/>
      <c r="I5" s="152"/>
      <c r="J5" s="152"/>
      <c r="K5" s="174"/>
      <c r="L5" s="177"/>
      <c r="M5" s="3" t="s">
        <v>278</v>
      </c>
    </row>
    <row r="6" spans="1:13" ht="17.45" customHeight="1" thickBot="1" x14ac:dyDescent="0.25">
      <c r="A6" s="67" t="s">
        <v>388</v>
      </c>
      <c r="B6" s="67" t="s">
        <v>147</v>
      </c>
      <c r="C6" s="68"/>
      <c r="D6" s="67" t="s">
        <v>135</v>
      </c>
      <c r="E6" s="7">
        <v>15.4</v>
      </c>
      <c r="F6" s="7"/>
      <c r="G6" s="7"/>
      <c r="H6" s="7">
        <v>15.4</v>
      </c>
      <c r="I6" s="7">
        <v>14</v>
      </c>
      <c r="J6" s="7">
        <v>15.1</v>
      </c>
      <c r="K6" s="16">
        <f>ROUND(E6+F6+G6+H6+I6+J6,2)</f>
        <v>59.9</v>
      </c>
      <c r="L6" s="19">
        <f t="shared" ref="L6:L18" si="0">IF(K6=0,"-",RANK(K6,K$6:K$18))</f>
        <v>2</v>
      </c>
      <c r="M6" s="3">
        <v>10</v>
      </c>
    </row>
    <row r="7" spans="1:13" ht="17.45" customHeight="1" thickBot="1" x14ac:dyDescent="0.25">
      <c r="A7" s="67" t="s">
        <v>389</v>
      </c>
      <c r="B7" s="67" t="s">
        <v>141</v>
      </c>
      <c r="C7" s="68"/>
      <c r="D7" s="67" t="s">
        <v>142</v>
      </c>
      <c r="E7" s="7">
        <v>14.3</v>
      </c>
      <c r="F7" s="7"/>
      <c r="G7" s="7"/>
      <c r="H7" s="7">
        <v>15.6</v>
      </c>
      <c r="I7" s="7">
        <v>15</v>
      </c>
      <c r="J7" s="7">
        <v>15.3</v>
      </c>
      <c r="K7" s="16">
        <f t="shared" ref="K7:K18" si="1">ROUND(E7+F7+G7+H7+I7+J7,2)</f>
        <v>60.2</v>
      </c>
      <c r="L7" s="20">
        <f t="shared" si="0"/>
        <v>1</v>
      </c>
    </row>
    <row r="8" spans="1:13" ht="17.45" customHeight="1" thickBot="1" x14ac:dyDescent="0.25">
      <c r="A8" s="67" t="s">
        <v>390</v>
      </c>
      <c r="B8" s="67" t="s">
        <v>139</v>
      </c>
      <c r="C8" s="68"/>
      <c r="D8" s="67" t="s">
        <v>135</v>
      </c>
      <c r="E8" s="7">
        <v>14.4</v>
      </c>
      <c r="F8" s="7"/>
      <c r="G8" s="7"/>
      <c r="H8" s="7">
        <v>15.5</v>
      </c>
      <c r="I8" s="7">
        <v>14.4</v>
      </c>
      <c r="J8" s="7">
        <v>15.5</v>
      </c>
      <c r="K8" s="16">
        <f t="shared" si="1"/>
        <v>59.8</v>
      </c>
      <c r="L8" s="20">
        <f t="shared" si="0"/>
        <v>3</v>
      </c>
      <c r="M8" s="3">
        <v>9</v>
      </c>
    </row>
    <row r="9" spans="1:13" ht="17.45" customHeight="1" thickBot="1" x14ac:dyDescent="0.25">
      <c r="A9" s="67" t="s">
        <v>391</v>
      </c>
      <c r="B9" s="67" t="s">
        <v>392</v>
      </c>
      <c r="C9" s="68"/>
      <c r="D9" s="67" t="s">
        <v>135</v>
      </c>
      <c r="E9" s="74">
        <v>13.4</v>
      </c>
      <c r="F9" s="74"/>
      <c r="G9" s="74"/>
      <c r="H9" s="74">
        <v>15.1</v>
      </c>
      <c r="I9" s="74">
        <v>13.2</v>
      </c>
      <c r="J9" s="74">
        <v>13.4</v>
      </c>
      <c r="K9" s="16">
        <f t="shared" si="1"/>
        <v>55.1</v>
      </c>
      <c r="L9" s="20">
        <f t="shared" si="0"/>
        <v>4</v>
      </c>
      <c r="M9" s="3">
        <v>8</v>
      </c>
    </row>
    <row r="10" spans="1:13" ht="17.45" customHeight="1" thickBot="1" x14ac:dyDescent="0.25">
      <c r="A10" s="67"/>
      <c r="B10" s="67"/>
      <c r="C10" s="68"/>
      <c r="D10" s="67"/>
      <c r="E10" s="74"/>
      <c r="F10" s="74"/>
      <c r="G10" s="74"/>
      <c r="H10" s="74"/>
      <c r="I10" s="74"/>
      <c r="J10" s="74"/>
      <c r="K10" s="16">
        <f t="shared" si="1"/>
        <v>0</v>
      </c>
      <c r="L10" s="20" t="str">
        <f t="shared" si="0"/>
        <v>-</v>
      </c>
    </row>
    <row r="11" spans="1:13" ht="17.45" customHeight="1" thickBot="1" x14ac:dyDescent="0.25">
      <c r="A11" s="67"/>
      <c r="B11" s="67"/>
      <c r="C11" s="68"/>
      <c r="D11" s="67"/>
      <c r="E11" s="74"/>
      <c r="F11" s="74"/>
      <c r="G11" s="74"/>
      <c r="H11" s="74"/>
      <c r="I11" s="74"/>
      <c r="J11" s="74"/>
      <c r="K11" s="16">
        <f t="shared" si="1"/>
        <v>0</v>
      </c>
      <c r="L11" s="20" t="str">
        <f t="shared" si="0"/>
        <v>-</v>
      </c>
    </row>
    <row r="12" spans="1:13" ht="17.45" customHeight="1" thickBot="1" x14ac:dyDescent="0.25">
      <c r="A12" s="67" t="s">
        <v>64</v>
      </c>
      <c r="B12" s="67" t="s">
        <v>64</v>
      </c>
      <c r="C12" s="68" t="s">
        <v>64</v>
      </c>
      <c r="D12" s="67" t="s">
        <v>64</v>
      </c>
      <c r="E12" s="74"/>
      <c r="F12" s="74"/>
      <c r="G12" s="74"/>
      <c r="H12" s="74"/>
      <c r="I12" s="74"/>
      <c r="J12" s="74"/>
      <c r="K12" s="16">
        <f t="shared" si="1"/>
        <v>0</v>
      </c>
      <c r="L12" s="20" t="str">
        <f t="shared" si="0"/>
        <v>-</v>
      </c>
    </row>
    <row r="13" spans="1:13" ht="17.45" customHeight="1" thickBot="1" x14ac:dyDescent="0.25">
      <c r="A13" s="67"/>
      <c r="B13" s="67"/>
      <c r="C13" s="68"/>
      <c r="D13" s="67"/>
      <c r="E13" s="74"/>
      <c r="F13" s="74"/>
      <c r="G13" s="74"/>
      <c r="H13" s="74"/>
      <c r="I13" s="74"/>
      <c r="J13" s="74"/>
      <c r="K13" s="16">
        <f t="shared" si="1"/>
        <v>0</v>
      </c>
      <c r="L13" s="20" t="str">
        <f t="shared" si="0"/>
        <v>-</v>
      </c>
    </row>
    <row r="14" spans="1:13" ht="17.45" customHeight="1" thickBot="1" x14ac:dyDescent="0.25">
      <c r="A14" s="67"/>
      <c r="B14" s="67"/>
      <c r="C14" s="68"/>
      <c r="D14" s="67"/>
      <c r="E14" s="74"/>
      <c r="F14" s="74"/>
      <c r="G14" s="74"/>
      <c r="H14" s="74"/>
      <c r="I14" s="74"/>
      <c r="J14" s="74"/>
      <c r="K14" s="16">
        <f t="shared" si="1"/>
        <v>0</v>
      </c>
      <c r="L14" s="20" t="str">
        <f t="shared" si="0"/>
        <v>-</v>
      </c>
    </row>
    <row r="15" spans="1:13" ht="17.45" customHeight="1" thickBot="1" x14ac:dyDescent="0.25">
      <c r="A15" s="67"/>
      <c r="B15" s="67"/>
      <c r="C15" s="68"/>
      <c r="D15" s="67"/>
      <c r="E15" s="74"/>
      <c r="F15" s="74"/>
      <c r="G15" s="74"/>
      <c r="H15" s="74"/>
      <c r="I15" s="74"/>
      <c r="J15" s="74"/>
      <c r="K15" s="16">
        <f t="shared" si="1"/>
        <v>0</v>
      </c>
      <c r="L15" s="20" t="str">
        <f t="shared" si="0"/>
        <v>-</v>
      </c>
    </row>
    <row r="16" spans="1:13" ht="17.45" customHeight="1" thickBot="1" x14ac:dyDescent="0.25">
      <c r="A16" s="67"/>
      <c r="B16" s="67"/>
      <c r="C16" s="68"/>
      <c r="D16" s="67"/>
      <c r="E16" s="74"/>
      <c r="F16" s="74"/>
      <c r="G16" s="74"/>
      <c r="H16" s="74"/>
      <c r="I16" s="74"/>
      <c r="J16" s="74"/>
      <c r="K16" s="16">
        <f t="shared" si="1"/>
        <v>0</v>
      </c>
      <c r="L16" s="20" t="str">
        <f t="shared" si="0"/>
        <v>-</v>
      </c>
    </row>
    <row r="17" spans="1:12" ht="17.45" customHeight="1" thickBot="1" x14ac:dyDescent="0.25">
      <c r="A17" s="67"/>
      <c r="B17" s="67"/>
      <c r="C17" s="68"/>
      <c r="D17" s="67"/>
      <c r="E17" s="74"/>
      <c r="F17" s="74"/>
      <c r="G17" s="74"/>
      <c r="H17" s="74"/>
      <c r="I17" s="74"/>
      <c r="J17" s="74"/>
      <c r="K17" s="16">
        <f t="shared" si="1"/>
        <v>0</v>
      </c>
      <c r="L17" s="20" t="str">
        <f t="shared" si="0"/>
        <v>-</v>
      </c>
    </row>
    <row r="18" spans="1:12" ht="17.45" customHeight="1" thickBot="1" x14ac:dyDescent="0.25">
      <c r="A18" s="67"/>
      <c r="B18" s="67"/>
      <c r="C18" s="68"/>
      <c r="D18" s="67"/>
      <c r="E18" s="74"/>
      <c r="F18" s="74"/>
      <c r="G18" s="74"/>
      <c r="H18" s="74"/>
      <c r="I18" s="74"/>
      <c r="J18" s="74"/>
      <c r="K18" s="16">
        <f t="shared" si="1"/>
        <v>0</v>
      </c>
      <c r="L18" s="20" t="str">
        <f t="shared" si="0"/>
        <v>-</v>
      </c>
    </row>
    <row r="29" spans="1:12" x14ac:dyDescent="0.2">
      <c r="F29" s="75"/>
    </row>
  </sheetData>
  <mergeCells count="11">
    <mergeCell ref="A2:D2"/>
    <mergeCell ref="A3:D5"/>
    <mergeCell ref="K3:K5"/>
    <mergeCell ref="L3:L5"/>
    <mergeCell ref="E2:L2"/>
    <mergeCell ref="E4:E5"/>
    <mergeCell ref="F4:F5"/>
    <mergeCell ref="G4:G5"/>
    <mergeCell ref="H4:H5"/>
    <mergeCell ref="I4:I5"/>
    <mergeCell ref="J4:J5"/>
  </mergeCells>
  <phoneticPr fontId="17" type="noConversion"/>
  <conditionalFormatting sqref="H6:H18">
    <cfRule type="expression" dxfId="88" priority="13">
      <formula>IF(H6=MAX(H6,#REF!),TRUE(),FALSE())</formula>
    </cfRule>
  </conditionalFormatting>
  <conditionalFormatting sqref="G16:G17">
    <cfRule type="expression" dxfId="87" priority="12">
      <formula>IF(G16=MAX(G16,H16),TRUE(),FALSE())</formula>
    </cfRule>
  </conditionalFormatting>
  <conditionalFormatting sqref="G16:G17">
    <cfRule type="expression" dxfId="86" priority="11">
      <formula>IF(G16=MAX(G16,I16),TRUE(),FALSE())</formula>
    </cfRule>
  </conditionalFormatting>
  <conditionalFormatting sqref="I16:I17">
    <cfRule type="expression" dxfId="85" priority="10">
      <formula>IF(I16=MAX(I16,J16),TRUE(),FALSE())</formula>
    </cfRule>
  </conditionalFormatting>
  <conditionalFormatting sqref="J16:J17">
    <cfRule type="expression" dxfId="84" priority="9">
      <formula>IF(J16=MAX(J16,I16),TRUE(),FALSE())</formula>
    </cfRule>
  </conditionalFormatting>
  <conditionalFormatting sqref="J16:J17">
    <cfRule type="expression" dxfId="83" priority="8">
      <formula>IF(J16=MAX(J16,N16),TRUE(),FALSE())</formula>
    </cfRule>
  </conditionalFormatting>
  <conditionalFormatting sqref="E6:E18">
    <cfRule type="expression" dxfId="82" priority="7">
      <formula>IF(E6=MAX(E6,F6),TRUE(),FALSE())</formula>
    </cfRule>
  </conditionalFormatting>
  <conditionalFormatting sqref="E6:E18">
    <cfRule type="expression" dxfId="81" priority="6">
      <formula>IF(E6=MAX(E6,F6),TRUE(),FALSE())</formula>
    </cfRule>
  </conditionalFormatting>
  <conditionalFormatting sqref="H16:H17">
    <cfRule type="expression" dxfId="80" priority="5">
      <formula>IF(H16=MAX(H16,G16),TRUE(),FALSE())</formula>
    </cfRule>
  </conditionalFormatting>
  <conditionalFormatting sqref="I16:I17">
    <cfRule type="expression" dxfId="79" priority="4">
      <formula>IF(I16=MAX(I16,G16),TRUE(),FALSE())</formula>
    </cfRule>
  </conditionalFormatting>
  <conditionalFormatting sqref="F6:F18">
    <cfRule type="expression" dxfId="78" priority="3">
      <formula>IF(F6=MAX(F6,#REF!),TRUE(),FALSE())</formula>
    </cfRule>
  </conditionalFormatting>
  <conditionalFormatting sqref="F6:J18">
    <cfRule type="expression" dxfId="77" priority="2">
      <formula>IF(F6=MAX(F6,G6),TRUE(),FALSE())</formula>
    </cfRule>
  </conditionalFormatting>
  <conditionalFormatting sqref="F6:J18">
    <cfRule type="expression" dxfId="76" priority="1">
      <formula>IF(F6=MAX(F6,G6),TRUE(),FALSE())</formula>
    </cfRule>
  </conditionalFormatting>
  <pageMargins left="0.19685039370078741" right="0.19685039370078741" top="0.78740157480314965" bottom="0.78740157480314965" header="0.31496062992125984" footer="0.31496062992125984"/>
  <pageSetup paperSize="9" scale="8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7" r:id="rId4" name="Button 3">
              <controlPr defaultSize="0" print="0" autoFill="0" autoPict="0" macro="[0]!SortPrint_NE">
                <anchor moveWithCells="1">
                  <from>
                    <xdr:col>9</xdr:col>
                    <xdr:colOff>0</xdr:colOff>
                    <xdr:row>1</xdr:row>
                    <xdr:rowOff>9525</xdr:rowOff>
                  </from>
                  <to>
                    <xdr:col>11</xdr:col>
                    <xdr:colOff>57150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9"/>
  <sheetViews>
    <sheetView zoomScale="120" zoomScaleNormal="120" workbookViewId="0">
      <selection activeCell="N11" sqref="N11"/>
    </sheetView>
  </sheetViews>
  <sheetFormatPr baseColWidth="10" defaultColWidth="10.85546875" defaultRowHeight="12.75" x14ac:dyDescent="0.2"/>
  <cols>
    <col min="1" max="1" width="8.7109375" style="4" customWidth="1"/>
    <col min="2" max="2" width="11.28515625" style="4" customWidth="1"/>
    <col min="3" max="3" width="7.140625" style="5" customWidth="1"/>
    <col min="4" max="4" width="13.85546875" style="3" customWidth="1"/>
    <col min="5" max="10" width="12.85546875" style="3" customWidth="1"/>
    <col min="11" max="11" width="9.28515625" style="3" customWidth="1"/>
    <col min="12" max="12" width="6.42578125" style="3" customWidth="1"/>
    <col min="13" max="16384" width="10.85546875" style="3"/>
  </cols>
  <sheetData>
    <row r="1" spans="1:13" s="1" customFormat="1" ht="21" thickBot="1" x14ac:dyDescent="0.35">
      <c r="A1" s="13"/>
      <c r="B1" s="13"/>
      <c r="C1" s="13"/>
      <c r="D1" s="13"/>
      <c r="E1" s="40"/>
      <c r="F1" s="40"/>
    </row>
    <row r="2" spans="1:13" s="1" customFormat="1" ht="21" thickBot="1" x14ac:dyDescent="0.35">
      <c r="A2" s="155" t="s">
        <v>128</v>
      </c>
      <c r="B2" s="156"/>
      <c r="C2" s="156"/>
      <c r="D2" s="156"/>
      <c r="E2" s="178" t="s">
        <v>275</v>
      </c>
      <c r="F2" s="179"/>
      <c r="G2" s="179"/>
      <c r="H2" s="179"/>
      <c r="I2" s="179"/>
      <c r="J2" s="179"/>
      <c r="K2" s="179"/>
      <c r="L2" s="180"/>
    </row>
    <row r="3" spans="1:13" s="2" customFormat="1" ht="15.95" customHeight="1" thickBot="1" x14ac:dyDescent="0.3">
      <c r="A3" s="160" t="s">
        <v>393</v>
      </c>
      <c r="B3" s="158"/>
      <c r="C3" s="158"/>
      <c r="D3" s="159"/>
      <c r="E3" s="41" t="s">
        <v>129</v>
      </c>
      <c r="F3" s="41" t="s">
        <v>221</v>
      </c>
      <c r="G3" s="41" t="s">
        <v>130</v>
      </c>
      <c r="H3" s="42" t="s">
        <v>0</v>
      </c>
      <c r="I3" s="41" t="s">
        <v>131</v>
      </c>
      <c r="J3" s="41" t="s">
        <v>132</v>
      </c>
      <c r="K3" s="172" t="s">
        <v>5</v>
      </c>
      <c r="L3" s="175" t="s">
        <v>6</v>
      </c>
    </row>
    <row r="4" spans="1:13" s="2" customFormat="1" ht="16.5" customHeight="1" x14ac:dyDescent="0.25">
      <c r="A4" s="160"/>
      <c r="B4" s="158"/>
      <c r="C4" s="158"/>
      <c r="D4" s="159"/>
      <c r="E4" s="151" t="s">
        <v>4</v>
      </c>
      <c r="F4" s="151" t="s">
        <v>4</v>
      </c>
      <c r="G4" s="151" t="s">
        <v>4</v>
      </c>
      <c r="H4" s="151" t="s">
        <v>4</v>
      </c>
      <c r="I4" s="151" t="s">
        <v>4</v>
      </c>
      <c r="J4" s="151" t="s">
        <v>4</v>
      </c>
      <c r="K4" s="173"/>
      <c r="L4" s="176"/>
    </row>
    <row r="5" spans="1:13" ht="65.25" customHeight="1" thickBot="1" x14ac:dyDescent="0.25">
      <c r="A5" s="161"/>
      <c r="B5" s="162"/>
      <c r="C5" s="162"/>
      <c r="D5" s="163"/>
      <c r="E5" s="152"/>
      <c r="F5" s="152"/>
      <c r="G5" s="152"/>
      <c r="H5" s="152"/>
      <c r="I5" s="152"/>
      <c r="J5" s="152"/>
      <c r="K5" s="174"/>
      <c r="L5" s="177"/>
      <c r="M5" s="3" t="s">
        <v>278</v>
      </c>
    </row>
    <row r="6" spans="1:13" ht="17.45" customHeight="1" thickBot="1" x14ac:dyDescent="0.25">
      <c r="A6" s="67" t="s">
        <v>394</v>
      </c>
      <c r="B6" s="67" t="s">
        <v>395</v>
      </c>
      <c r="C6" s="68"/>
      <c r="D6" s="67" t="s">
        <v>135</v>
      </c>
      <c r="E6" s="7">
        <v>13.1</v>
      </c>
      <c r="F6" s="7"/>
      <c r="G6" s="7"/>
      <c r="H6" s="7">
        <v>14.5</v>
      </c>
      <c r="I6" s="7">
        <v>12.8</v>
      </c>
      <c r="J6" s="7">
        <v>13</v>
      </c>
      <c r="K6" s="16">
        <f>ROUND(E6+F6+G6+H6+I6+J6,2)</f>
        <v>53.4</v>
      </c>
      <c r="L6" s="19">
        <f t="shared" ref="L6:L18" si="0">IF(K6=0,"-",RANK(K6,K$6:K$18))</f>
        <v>5</v>
      </c>
      <c r="M6" s="3">
        <v>7</v>
      </c>
    </row>
    <row r="7" spans="1:13" ht="17.45" customHeight="1" thickBot="1" x14ac:dyDescent="0.25">
      <c r="A7" s="67" t="s">
        <v>396</v>
      </c>
      <c r="B7" s="67" t="s">
        <v>395</v>
      </c>
      <c r="C7" s="68"/>
      <c r="D7" s="67" t="s">
        <v>135</v>
      </c>
      <c r="E7" s="7">
        <v>14.2</v>
      </c>
      <c r="F7" s="7"/>
      <c r="G7" s="7"/>
      <c r="H7" s="7">
        <v>14.4</v>
      </c>
      <c r="I7" s="7">
        <v>13.6</v>
      </c>
      <c r="J7" s="7">
        <v>13.5</v>
      </c>
      <c r="K7" s="16">
        <f t="shared" ref="K7:K18" si="1">ROUND(E7+F7+G7+H7+I7+J7,2)</f>
        <v>55.7</v>
      </c>
      <c r="L7" s="20">
        <f t="shared" si="0"/>
        <v>4</v>
      </c>
      <c r="M7" s="3">
        <v>8</v>
      </c>
    </row>
    <row r="8" spans="1:13" ht="17.45" customHeight="1" thickBot="1" x14ac:dyDescent="0.25">
      <c r="A8" s="67" t="s">
        <v>397</v>
      </c>
      <c r="B8" s="67" t="s">
        <v>398</v>
      </c>
      <c r="C8" s="68"/>
      <c r="D8" s="67" t="s">
        <v>152</v>
      </c>
      <c r="E8" s="7"/>
      <c r="F8" s="7"/>
      <c r="G8" s="7"/>
      <c r="H8" s="7"/>
      <c r="I8" s="7"/>
      <c r="J8" s="7"/>
      <c r="K8" s="16">
        <f t="shared" si="1"/>
        <v>0</v>
      </c>
      <c r="L8" s="20" t="str">
        <f t="shared" si="0"/>
        <v>-</v>
      </c>
    </row>
    <row r="9" spans="1:13" ht="17.45" customHeight="1" thickBot="1" x14ac:dyDescent="0.25">
      <c r="A9" s="67" t="s">
        <v>399</v>
      </c>
      <c r="B9" s="67" t="s">
        <v>400</v>
      </c>
      <c r="C9" s="68"/>
      <c r="D9" s="67" t="s">
        <v>152</v>
      </c>
      <c r="E9" s="7">
        <v>14.7</v>
      </c>
      <c r="F9" s="7"/>
      <c r="G9" s="7"/>
      <c r="H9" s="7">
        <v>15.3</v>
      </c>
      <c r="I9" s="7">
        <v>14.5</v>
      </c>
      <c r="J9" s="7">
        <v>15</v>
      </c>
      <c r="K9" s="16">
        <f t="shared" si="1"/>
        <v>59.5</v>
      </c>
      <c r="L9" s="20">
        <f t="shared" si="0"/>
        <v>1</v>
      </c>
    </row>
    <row r="10" spans="1:13" ht="17.45" customHeight="1" thickBot="1" x14ac:dyDescent="0.25">
      <c r="A10" s="67" t="s">
        <v>401</v>
      </c>
      <c r="B10" s="67" t="s">
        <v>164</v>
      </c>
      <c r="C10" s="68"/>
      <c r="D10" s="67" t="s">
        <v>20</v>
      </c>
      <c r="E10" s="74">
        <v>14.2</v>
      </c>
      <c r="F10" s="74"/>
      <c r="G10" s="74"/>
      <c r="H10" s="74">
        <v>14.5</v>
      </c>
      <c r="I10" s="74">
        <v>13.7</v>
      </c>
      <c r="J10" s="74">
        <v>13.5</v>
      </c>
      <c r="K10" s="16">
        <f t="shared" si="1"/>
        <v>55.9</v>
      </c>
      <c r="L10" s="20">
        <f t="shared" si="0"/>
        <v>2</v>
      </c>
      <c r="M10" s="3">
        <v>10</v>
      </c>
    </row>
    <row r="11" spans="1:13" ht="17.45" customHeight="1" thickBot="1" x14ac:dyDescent="0.25">
      <c r="A11" s="67" t="s">
        <v>404</v>
      </c>
      <c r="B11" s="67" t="s">
        <v>405</v>
      </c>
      <c r="C11" s="68"/>
      <c r="D11" s="67" t="s">
        <v>20</v>
      </c>
      <c r="E11" s="74">
        <v>14.4</v>
      </c>
      <c r="F11" s="74"/>
      <c r="G11" s="74"/>
      <c r="H11" s="74">
        <v>14.4</v>
      </c>
      <c r="I11" s="74">
        <v>13.4</v>
      </c>
      <c r="J11" s="74">
        <v>13.7</v>
      </c>
      <c r="K11" s="16">
        <f t="shared" si="1"/>
        <v>55.9</v>
      </c>
      <c r="L11" s="20">
        <f t="shared" si="0"/>
        <v>2</v>
      </c>
      <c r="M11" s="3">
        <v>10</v>
      </c>
    </row>
    <row r="12" spans="1:13" ht="17.45" customHeight="1" thickBot="1" x14ac:dyDescent="0.25">
      <c r="A12" s="67" t="s">
        <v>64</v>
      </c>
      <c r="B12" s="67" t="s">
        <v>64</v>
      </c>
      <c r="C12" s="68" t="s">
        <v>64</v>
      </c>
      <c r="D12" s="67" t="s">
        <v>64</v>
      </c>
      <c r="E12" s="74"/>
      <c r="F12" s="74"/>
      <c r="G12" s="74"/>
      <c r="H12" s="74"/>
      <c r="I12" s="74"/>
      <c r="J12" s="74"/>
      <c r="K12" s="16">
        <f t="shared" si="1"/>
        <v>0</v>
      </c>
      <c r="L12" s="20" t="str">
        <f t="shared" si="0"/>
        <v>-</v>
      </c>
    </row>
    <row r="13" spans="1:13" ht="17.45" customHeight="1" thickBot="1" x14ac:dyDescent="0.25">
      <c r="A13" s="67"/>
      <c r="B13" s="67"/>
      <c r="C13" s="68"/>
      <c r="D13" s="67"/>
      <c r="E13" s="74"/>
      <c r="F13" s="74"/>
      <c r="G13" s="74"/>
      <c r="H13" s="74"/>
      <c r="I13" s="74"/>
      <c r="J13" s="74"/>
      <c r="K13" s="16">
        <f t="shared" si="1"/>
        <v>0</v>
      </c>
      <c r="L13" s="20" t="str">
        <f t="shared" si="0"/>
        <v>-</v>
      </c>
    </row>
    <row r="14" spans="1:13" ht="17.45" customHeight="1" thickBot="1" x14ac:dyDescent="0.25">
      <c r="A14" s="67"/>
      <c r="B14" s="67"/>
      <c r="C14" s="68"/>
      <c r="D14" s="67"/>
      <c r="E14" s="74"/>
      <c r="F14" s="74"/>
      <c r="G14" s="74"/>
      <c r="H14" s="74"/>
      <c r="I14" s="74"/>
      <c r="J14" s="74"/>
      <c r="K14" s="16">
        <f t="shared" si="1"/>
        <v>0</v>
      </c>
      <c r="L14" s="20" t="str">
        <f t="shared" si="0"/>
        <v>-</v>
      </c>
    </row>
    <row r="15" spans="1:13" ht="17.45" customHeight="1" thickBot="1" x14ac:dyDescent="0.25">
      <c r="A15" s="67"/>
      <c r="B15" s="67"/>
      <c r="C15" s="68"/>
      <c r="D15" s="67"/>
      <c r="E15" s="74"/>
      <c r="F15" s="74"/>
      <c r="G15" s="74"/>
      <c r="H15" s="74"/>
      <c r="I15" s="74"/>
      <c r="J15" s="74"/>
      <c r="K15" s="16">
        <f t="shared" si="1"/>
        <v>0</v>
      </c>
      <c r="L15" s="20" t="str">
        <f t="shared" si="0"/>
        <v>-</v>
      </c>
    </row>
    <row r="16" spans="1:13" ht="17.45" customHeight="1" thickBot="1" x14ac:dyDescent="0.25">
      <c r="A16" s="67"/>
      <c r="B16" s="67"/>
      <c r="C16" s="68"/>
      <c r="D16" s="67"/>
      <c r="E16" s="74"/>
      <c r="F16" s="74"/>
      <c r="G16" s="74"/>
      <c r="H16" s="74"/>
      <c r="I16" s="74"/>
      <c r="J16" s="74"/>
      <c r="K16" s="16">
        <f t="shared" si="1"/>
        <v>0</v>
      </c>
      <c r="L16" s="20" t="str">
        <f t="shared" si="0"/>
        <v>-</v>
      </c>
    </row>
    <row r="17" spans="1:12" ht="17.45" customHeight="1" thickBot="1" x14ac:dyDescent="0.25">
      <c r="A17" s="67"/>
      <c r="B17" s="67"/>
      <c r="C17" s="68"/>
      <c r="D17" s="67"/>
      <c r="E17" s="74"/>
      <c r="F17" s="74"/>
      <c r="G17" s="74"/>
      <c r="H17" s="74"/>
      <c r="I17" s="74"/>
      <c r="J17" s="74"/>
      <c r="K17" s="16">
        <f t="shared" si="1"/>
        <v>0</v>
      </c>
      <c r="L17" s="20" t="str">
        <f t="shared" si="0"/>
        <v>-</v>
      </c>
    </row>
    <row r="18" spans="1:12" ht="17.45" customHeight="1" thickBot="1" x14ac:dyDescent="0.25">
      <c r="A18" s="67"/>
      <c r="B18" s="67"/>
      <c r="C18" s="68"/>
      <c r="D18" s="67"/>
      <c r="E18" s="74"/>
      <c r="F18" s="74"/>
      <c r="G18" s="74"/>
      <c r="H18" s="74"/>
      <c r="I18" s="74"/>
      <c r="J18" s="74"/>
      <c r="K18" s="16">
        <f t="shared" si="1"/>
        <v>0</v>
      </c>
      <c r="L18" s="20" t="str">
        <f t="shared" si="0"/>
        <v>-</v>
      </c>
    </row>
    <row r="29" spans="1:12" x14ac:dyDescent="0.2">
      <c r="F29" s="75"/>
    </row>
  </sheetData>
  <mergeCells count="11">
    <mergeCell ref="I4:I5"/>
    <mergeCell ref="J4:J5"/>
    <mergeCell ref="A2:D2"/>
    <mergeCell ref="A3:D5"/>
    <mergeCell ref="E2:L2"/>
    <mergeCell ref="K3:K5"/>
    <mergeCell ref="L3:L5"/>
    <mergeCell ref="E4:E5"/>
    <mergeCell ref="F4:F5"/>
    <mergeCell ref="G4:G5"/>
    <mergeCell ref="H4:H5"/>
  </mergeCells>
  <phoneticPr fontId="17" type="noConversion"/>
  <conditionalFormatting sqref="H6:H18">
    <cfRule type="expression" dxfId="75" priority="13">
      <formula>IF(H6=MAX(H6,#REF!),TRUE(),FALSE())</formula>
    </cfRule>
  </conditionalFormatting>
  <conditionalFormatting sqref="G16:G17">
    <cfRule type="expression" dxfId="74" priority="12">
      <formula>IF(G16=MAX(G16,H16),TRUE(),FALSE())</formula>
    </cfRule>
  </conditionalFormatting>
  <conditionalFormatting sqref="G16:G17">
    <cfRule type="expression" dxfId="73" priority="11">
      <formula>IF(G16=MAX(G16,I16),TRUE(),FALSE())</formula>
    </cfRule>
  </conditionalFormatting>
  <conditionalFormatting sqref="I16:I17">
    <cfRule type="expression" dxfId="72" priority="10">
      <formula>IF(I16=MAX(I16,J16),TRUE(),FALSE())</formula>
    </cfRule>
  </conditionalFormatting>
  <conditionalFormatting sqref="J16:J17">
    <cfRule type="expression" dxfId="71" priority="9">
      <formula>IF(J16=MAX(J16,I16),TRUE(),FALSE())</formula>
    </cfRule>
  </conditionalFormatting>
  <conditionalFormatting sqref="J16:J17">
    <cfRule type="expression" dxfId="70" priority="8">
      <formula>IF(J16=MAX(J16,N16),TRUE(),FALSE())</formula>
    </cfRule>
  </conditionalFormatting>
  <conditionalFormatting sqref="E6:E18">
    <cfRule type="expression" dxfId="69" priority="7">
      <formula>IF(E6=MAX(E6,F6),TRUE(),FALSE())</formula>
    </cfRule>
  </conditionalFormatting>
  <conditionalFormatting sqref="E6:E18">
    <cfRule type="expression" dxfId="68" priority="6">
      <formula>IF(E6=MAX(E6,F6),TRUE(),FALSE())</formula>
    </cfRule>
  </conditionalFormatting>
  <conditionalFormatting sqref="H16:H17">
    <cfRule type="expression" dxfId="67" priority="5">
      <formula>IF(H16=MAX(H16,G16),TRUE(),FALSE())</formula>
    </cfRule>
  </conditionalFormatting>
  <conditionalFormatting sqref="I16:I17">
    <cfRule type="expression" dxfId="66" priority="4">
      <formula>IF(I16=MAX(I16,G16),TRUE(),FALSE())</formula>
    </cfRule>
  </conditionalFormatting>
  <conditionalFormatting sqref="F6:F18">
    <cfRule type="expression" dxfId="65" priority="3">
      <formula>IF(F6=MAX(F6,#REF!),TRUE(),FALSE())</formula>
    </cfRule>
  </conditionalFormatting>
  <conditionalFormatting sqref="F6:J18">
    <cfRule type="expression" dxfId="64" priority="2">
      <formula>IF(F6=MAX(F6,G6),TRUE(),FALSE())</formula>
    </cfRule>
  </conditionalFormatting>
  <conditionalFormatting sqref="F6:J18">
    <cfRule type="expression" dxfId="63" priority="1">
      <formula>IF(F6=MAX(F6,G6),TRUE(),FALSE())</formula>
    </cfRule>
  </conditionalFormatting>
  <pageMargins left="0.19685039370078741" right="0.19685039370078741" top="0.78740157480314965" bottom="0.78740157480314965" header="0.31496062992125984" footer="0.31496062992125984"/>
  <pageSetup paperSize="9" scale="8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0" r:id="rId4" name="Button 2">
              <controlPr defaultSize="0" print="0" autoFill="0" autoPict="0" macro="[0]!SortPrint_NE">
                <anchor moveWithCells="1">
                  <from>
                    <xdr:col>9</xdr:col>
                    <xdr:colOff>0</xdr:colOff>
                    <xdr:row>1</xdr:row>
                    <xdr:rowOff>9525</xdr:rowOff>
                  </from>
                  <to>
                    <xdr:col>11</xdr:col>
                    <xdr:colOff>57150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3"/>
  <sheetViews>
    <sheetView topLeftCell="A76" workbookViewId="0">
      <selection activeCell="AD53" sqref="AD53"/>
    </sheetView>
  </sheetViews>
  <sheetFormatPr baseColWidth="10" defaultColWidth="10.85546875" defaultRowHeight="12.75" x14ac:dyDescent="0.2"/>
  <cols>
    <col min="1" max="1" width="8" style="4" bestFit="1" customWidth="1"/>
    <col min="2" max="2" width="11.42578125" style="4" bestFit="1" customWidth="1"/>
    <col min="3" max="3" width="5.5703125" style="5" customWidth="1"/>
    <col min="4" max="4" width="12" style="3" customWidth="1"/>
    <col min="5" max="5" width="5" style="3" hidden="1" customWidth="1"/>
    <col min="6" max="6" width="4.7109375" style="3" hidden="1" customWidth="1"/>
    <col min="7" max="7" width="5.28515625" style="3" hidden="1" customWidth="1"/>
    <col min="8" max="8" width="4.7109375" style="3" hidden="1" customWidth="1"/>
    <col min="9" max="9" width="4.85546875" style="3" hidden="1" customWidth="1"/>
    <col min="10" max="10" width="5" style="3" hidden="1" customWidth="1"/>
    <col min="11" max="11" width="5.28515625" style="3" hidden="1" customWidth="1"/>
    <col min="12" max="24" width="4.7109375" style="3" hidden="1" customWidth="1"/>
    <col min="25" max="25" width="7" style="3" customWidth="1"/>
    <col min="26" max="26" width="4.7109375" style="5" customWidth="1"/>
    <col min="27" max="28" width="10.85546875" style="3"/>
    <col min="29" max="29" width="10.85546875" style="106"/>
    <col min="30" max="16384" width="10.85546875" style="3"/>
  </cols>
  <sheetData>
    <row r="1" spans="1:29" ht="13.5" thickBot="1" x14ac:dyDescent="0.25">
      <c r="A1" s="4" t="s">
        <v>225</v>
      </c>
      <c r="B1" s="4" t="s">
        <v>224</v>
      </c>
      <c r="C1" s="5" t="s">
        <v>226</v>
      </c>
      <c r="D1" s="3" t="s">
        <v>181</v>
      </c>
      <c r="E1" s="3" t="s">
        <v>227</v>
      </c>
      <c r="F1" s="3" t="s">
        <v>228</v>
      </c>
      <c r="G1" s="3" t="s">
        <v>229</v>
      </c>
      <c r="H1" s="3" t="s">
        <v>230</v>
      </c>
      <c r="I1" s="3" t="s">
        <v>231</v>
      </c>
      <c r="J1" s="3" t="s">
        <v>232</v>
      </c>
      <c r="K1" s="3" t="s">
        <v>233</v>
      </c>
      <c r="L1" s="3" t="s">
        <v>234</v>
      </c>
      <c r="M1" s="3" t="s">
        <v>235</v>
      </c>
      <c r="N1" s="3" t="s">
        <v>236</v>
      </c>
      <c r="O1" s="3" t="s">
        <v>237</v>
      </c>
      <c r="P1" s="3" t="s">
        <v>238</v>
      </c>
      <c r="Q1" s="3" t="s">
        <v>239</v>
      </c>
      <c r="R1" s="3" t="s">
        <v>240</v>
      </c>
      <c r="S1" s="3" t="s">
        <v>241</v>
      </c>
      <c r="T1" s="3" t="s">
        <v>242</v>
      </c>
      <c r="U1" s="3" t="s">
        <v>243</v>
      </c>
      <c r="V1" s="3" t="s">
        <v>244</v>
      </c>
      <c r="W1" s="3" t="s">
        <v>245</v>
      </c>
      <c r="X1" s="3" t="s">
        <v>246</v>
      </c>
      <c r="Y1" s="3" t="s">
        <v>5</v>
      </c>
      <c r="Z1" s="5" t="s">
        <v>64</v>
      </c>
      <c r="AA1" s="3" t="s">
        <v>222</v>
      </c>
      <c r="AB1" s="3" t="s">
        <v>223</v>
      </c>
      <c r="AC1" s="106" t="s">
        <v>249</v>
      </c>
    </row>
    <row r="2" spans="1:29" ht="17.45" customHeight="1" thickBot="1" x14ac:dyDescent="0.25">
      <c r="A2" s="69" t="s">
        <v>251</v>
      </c>
      <c r="B2" s="69" t="s">
        <v>252</v>
      </c>
      <c r="C2" s="70"/>
      <c r="D2" s="69" t="s">
        <v>20</v>
      </c>
      <c r="E2" s="82"/>
      <c r="F2" s="7"/>
      <c r="G2" s="7"/>
      <c r="H2" s="7"/>
      <c r="I2" s="85"/>
      <c r="J2" s="7"/>
      <c r="K2" s="88"/>
      <c r="L2" s="91"/>
      <c r="M2" s="94"/>
      <c r="N2" s="98"/>
      <c r="O2" s="98"/>
      <c r="P2" s="98"/>
      <c r="Q2" s="94"/>
      <c r="R2" s="98"/>
      <c r="S2" s="98"/>
      <c r="T2" s="98"/>
      <c r="U2" s="94"/>
      <c r="V2" s="98"/>
      <c r="W2" s="98"/>
      <c r="X2" s="98"/>
      <c r="Y2" s="104"/>
      <c r="Z2" s="138"/>
      <c r="AA2" s="5"/>
      <c r="AB2" s="5">
        <v>1</v>
      </c>
    </row>
    <row r="3" spans="1:29" ht="17.45" customHeight="1" thickBot="1" x14ac:dyDescent="0.25">
      <c r="A3" s="69" t="s">
        <v>253</v>
      </c>
      <c r="B3" s="69" t="s">
        <v>254</v>
      </c>
      <c r="C3" s="70"/>
      <c r="D3" s="69" t="s">
        <v>20</v>
      </c>
      <c r="E3" s="82"/>
      <c r="F3" s="7"/>
      <c r="G3" s="7"/>
      <c r="H3" s="7"/>
      <c r="I3" s="85"/>
      <c r="J3" s="7"/>
      <c r="K3" s="88"/>
      <c r="L3" s="91"/>
      <c r="M3" s="94"/>
      <c r="N3" s="98"/>
      <c r="O3" s="98"/>
      <c r="P3" s="98"/>
      <c r="Q3" s="94"/>
      <c r="R3" s="98"/>
      <c r="S3" s="98"/>
      <c r="T3" s="98"/>
      <c r="U3" s="94"/>
      <c r="V3" s="98"/>
      <c r="W3" s="98"/>
      <c r="X3" s="98"/>
      <c r="Y3" s="104"/>
      <c r="Z3" s="138"/>
      <c r="AA3" s="5"/>
      <c r="AB3" s="5">
        <v>1</v>
      </c>
    </row>
    <row r="4" spans="1:29" ht="17.45" customHeight="1" thickBot="1" x14ac:dyDescent="0.25">
      <c r="A4" s="69" t="s">
        <v>255</v>
      </c>
      <c r="B4" s="69" t="s">
        <v>256</v>
      </c>
      <c r="C4" s="70"/>
      <c r="D4" s="69" t="s">
        <v>20</v>
      </c>
      <c r="E4" s="82"/>
      <c r="F4" s="7"/>
      <c r="G4" s="7"/>
      <c r="H4" s="7"/>
      <c r="I4" s="85"/>
      <c r="J4" s="7"/>
      <c r="K4" s="88"/>
      <c r="L4" s="91"/>
      <c r="M4" s="94"/>
      <c r="N4" s="98"/>
      <c r="O4" s="98"/>
      <c r="P4" s="98"/>
      <c r="Q4" s="94"/>
      <c r="R4" s="98"/>
      <c r="S4" s="98"/>
      <c r="T4" s="98"/>
      <c r="U4" s="94"/>
      <c r="V4" s="98"/>
      <c r="W4" s="98"/>
      <c r="X4" s="98"/>
      <c r="Y4" s="104"/>
      <c r="Z4" s="138"/>
      <c r="AA4" s="5"/>
      <c r="AB4" s="5">
        <v>1</v>
      </c>
    </row>
    <row r="5" spans="1:29" ht="17.45" customHeight="1" thickBot="1" x14ac:dyDescent="0.25">
      <c r="A5" s="69" t="s">
        <v>257</v>
      </c>
      <c r="B5" s="69" t="s">
        <v>258</v>
      </c>
      <c r="C5" s="70"/>
      <c r="D5" s="69" t="s">
        <v>20</v>
      </c>
      <c r="E5" s="82"/>
      <c r="F5" s="7"/>
      <c r="G5" s="7"/>
      <c r="H5" s="7"/>
      <c r="I5" s="85"/>
      <c r="J5" s="7"/>
      <c r="K5" s="88"/>
      <c r="L5" s="91"/>
      <c r="M5" s="94"/>
      <c r="N5" s="98"/>
      <c r="O5" s="98"/>
      <c r="P5" s="98"/>
      <c r="Q5" s="94"/>
      <c r="R5" s="98"/>
      <c r="S5" s="98"/>
      <c r="T5" s="98"/>
      <c r="U5" s="94"/>
      <c r="V5" s="98"/>
      <c r="W5" s="98"/>
      <c r="X5" s="98"/>
      <c r="Y5" s="104"/>
      <c r="Z5" s="138"/>
      <c r="AA5" s="5"/>
      <c r="AB5" s="5">
        <v>1</v>
      </c>
    </row>
    <row r="6" spans="1:29" ht="17.45" customHeight="1" thickBot="1" x14ac:dyDescent="0.25">
      <c r="A6" s="71" t="s">
        <v>101</v>
      </c>
      <c r="B6" s="69" t="s">
        <v>259</v>
      </c>
      <c r="C6" s="72"/>
      <c r="D6" s="73" t="s">
        <v>20</v>
      </c>
      <c r="E6" s="83"/>
      <c r="F6" s="84"/>
      <c r="G6" s="84"/>
      <c r="H6" s="7"/>
      <c r="I6" s="86"/>
      <c r="J6" s="84"/>
      <c r="K6" s="89"/>
      <c r="L6" s="91"/>
      <c r="M6" s="96"/>
      <c r="N6" s="99"/>
      <c r="O6" s="99"/>
      <c r="P6" s="98"/>
      <c r="Q6" s="96"/>
      <c r="R6" s="99"/>
      <c r="S6" s="99"/>
      <c r="T6" s="98"/>
      <c r="U6" s="96"/>
      <c r="V6" s="99"/>
      <c r="W6" s="99"/>
      <c r="X6" s="98"/>
      <c r="Y6" s="105"/>
      <c r="Z6" s="139" t="s">
        <v>64</v>
      </c>
      <c r="AA6" s="5"/>
      <c r="AB6" s="5">
        <v>1</v>
      </c>
    </row>
    <row r="7" spans="1:29" ht="17.45" customHeight="1" thickBot="1" x14ac:dyDescent="0.25">
      <c r="A7" s="71" t="s">
        <v>260</v>
      </c>
      <c r="B7" s="69" t="s">
        <v>261</v>
      </c>
      <c r="C7" s="72"/>
      <c r="D7" s="73" t="s">
        <v>20</v>
      </c>
      <c r="E7" s="82"/>
      <c r="F7" s="7"/>
      <c r="G7" s="7"/>
      <c r="H7" s="7"/>
      <c r="I7" s="85"/>
      <c r="J7" s="7"/>
      <c r="K7" s="88"/>
      <c r="L7" s="91"/>
      <c r="M7" s="94"/>
      <c r="N7" s="98"/>
      <c r="O7" s="98"/>
      <c r="P7" s="98"/>
      <c r="Q7" s="94"/>
      <c r="R7" s="98"/>
      <c r="S7" s="98"/>
      <c r="T7" s="98"/>
      <c r="U7" s="94"/>
      <c r="V7" s="98"/>
      <c r="W7" s="98"/>
      <c r="X7" s="98"/>
      <c r="Y7" s="104"/>
      <c r="Z7" s="138"/>
      <c r="AA7" s="5"/>
      <c r="AB7" s="5">
        <v>1</v>
      </c>
    </row>
    <row r="8" spans="1:29" ht="17.45" customHeight="1" thickBot="1" x14ac:dyDescent="0.25">
      <c r="A8" s="71" t="s">
        <v>262</v>
      </c>
      <c r="B8" s="69" t="s">
        <v>263</v>
      </c>
      <c r="C8" s="72"/>
      <c r="D8" s="73" t="s">
        <v>20</v>
      </c>
      <c r="E8" s="82"/>
      <c r="F8" s="7"/>
      <c r="G8" s="7"/>
      <c r="H8" s="7"/>
      <c r="I8" s="85"/>
      <c r="J8" s="7"/>
      <c r="K8" s="88"/>
      <c r="L8" s="91"/>
      <c r="M8" s="94"/>
      <c r="N8" s="98"/>
      <c r="O8" s="98"/>
      <c r="P8" s="98"/>
      <c r="Q8" s="94"/>
      <c r="R8" s="98"/>
      <c r="S8" s="98"/>
      <c r="T8" s="98"/>
      <c r="U8" s="94"/>
      <c r="V8" s="98"/>
      <c r="W8" s="98"/>
      <c r="X8" s="98"/>
      <c r="Y8" s="104"/>
      <c r="Z8" s="138"/>
      <c r="AA8" s="5"/>
      <c r="AB8" s="5">
        <v>1</v>
      </c>
    </row>
    <row r="9" spans="1:29" ht="17.45" customHeight="1" thickBot="1" x14ac:dyDescent="0.25">
      <c r="A9" s="71" t="s">
        <v>264</v>
      </c>
      <c r="B9" s="69" t="s">
        <v>265</v>
      </c>
      <c r="C9" s="72"/>
      <c r="D9" s="73" t="s">
        <v>20</v>
      </c>
      <c r="E9" s="82"/>
      <c r="F9" s="7"/>
      <c r="G9" s="7"/>
      <c r="H9" s="7"/>
      <c r="I9" s="85"/>
      <c r="J9" s="7"/>
      <c r="K9" s="88"/>
      <c r="L9" s="91"/>
      <c r="M9" s="94"/>
      <c r="N9" s="98"/>
      <c r="O9" s="98"/>
      <c r="P9" s="98"/>
      <c r="Q9" s="94"/>
      <c r="R9" s="98"/>
      <c r="S9" s="98"/>
      <c r="T9" s="98"/>
      <c r="U9" s="94"/>
      <c r="V9" s="98"/>
      <c r="W9" s="98"/>
      <c r="X9" s="98"/>
      <c r="Y9" s="104"/>
      <c r="Z9" s="138"/>
      <c r="AA9" s="5"/>
      <c r="AB9" s="5">
        <v>1</v>
      </c>
    </row>
    <row r="10" spans="1:29" ht="17.45" customHeight="1" thickBot="1" x14ac:dyDescent="0.25">
      <c r="A10" s="71" t="s">
        <v>291</v>
      </c>
      <c r="B10" s="71" t="s">
        <v>254</v>
      </c>
      <c r="C10" s="112"/>
      <c r="D10" s="71" t="s">
        <v>20</v>
      </c>
      <c r="E10" s="30"/>
      <c r="F10" s="26"/>
      <c r="G10" s="26"/>
      <c r="H10" s="7"/>
      <c r="I10" s="25"/>
      <c r="J10" s="26"/>
      <c r="K10" s="26"/>
      <c r="L10" s="7"/>
      <c r="M10" s="33"/>
      <c r="N10" s="26"/>
      <c r="O10" s="34"/>
      <c r="P10" s="7"/>
      <c r="Q10" s="30"/>
      <c r="R10" s="34"/>
      <c r="S10" s="34"/>
      <c r="T10" s="7"/>
      <c r="U10" s="30"/>
      <c r="V10" s="34"/>
      <c r="W10" s="34"/>
      <c r="X10" s="7"/>
      <c r="Y10" s="123"/>
      <c r="Z10" s="124"/>
      <c r="AA10" s="5"/>
      <c r="AB10" s="5">
        <v>2</v>
      </c>
    </row>
    <row r="11" spans="1:29" ht="17.45" customHeight="1" thickBot="1" x14ac:dyDescent="0.25">
      <c r="A11" s="71" t="s">
        <v>292</v>
      </c>
      <c r="B11" s="71" t="s">
        <v>293</v>
      </c>
      <c r="C11" s="112"/>
      <c r="D11" s="71" t="s">
        <v>20</v>
      </c>
      <c r="E11" s="30"/>
      <c r="F11" s="26"/>
      <c r="G11" s="26"/>
      <c r="H11" s="7"/>
      <c r="I11" s="25"/>
      <c r="J11" s="26"/>
      <c r="K11" s="26"/>
      <c r="L11" s="7"/>
      <c r="M11" s="33"/>
      <c r="N11" s="26"/>
      <c r="O11" s="26"/>
      <c r="P11" s="7"/>
      <c r="Q11" s="30"/>
      <c r="R11" s="26"/>
      <c r="S11" s="26"/>
      <c r="T11" s="7"/>
      <c r="U11" s="30"/>
      <c r="V11" s="26"/>
      <c r="W11" s="26"/>
      <c r="X11" s="7"/>
      <c r="Y11" s="123"/>
      <c r="Z11" s="124"/>
      <c r="AA11" s="5"/>
      <c r="AB11" s="5">
        <v>2</v>
      </c>
    </row>
    <row r="12" spans="1:29" ht="17.45" customHeight="1" thickBot="1" x14ac:dyDescent="0.25">
      <c r="A12" s="71" t="s">
        <v>294</v>
      </c>
      <c r="B12" s="69" t="s">
        <v>295</v>
      </c>
      <c r="C12" s="72"/>
      <c r="D12" s="73" t="s">
        <v>20</v>
      </c>
      <c r="E12" s="30"/>
      <c r="F12" s="26"/>
      <c r="G12" s="26"/>
      <c r="H12" s="7"/>
      <c r="I12" s="25"/>
      <c r="J12" s="26"/>
      <c r="K12" s="26"/>
      <c r="L12" s="7"/>
      <c r="M12" s="33"/>
      <c r="N12" s="26"/>
      <c r="O12" s="26"/>
      <c r="P12" s="7"/>
      <c r="Q12" s="30"/>
      <c r="R12" s="26"/>
      <c r="S12" s="26"/>
      <c r="T12" s="7"/>
      <c r="U12" s="30"/>
      <c r="V12" s="26"/>
      <c r="W12" s="26"/>
      <c r="X12" s="7"/>
      <c r="Y12" s="123"/>
      <c r="Z12" s="124"/>
      <c r="AA12" s="5"/>
      <c r="AB12" s="5">
        <v>2</v>
      </c>
    </row>
    <row r="13" spans="1:29" ht="17.45" customHeight="1" thickBot="1" x14ac:dyDescent="0.25">
      <c r="A13" s="71" t="s">
        <v>296</v>
      </c>
      <c r="B13" s="71" t="s">
        <v>297</v>
      </c>
      <c r="C13" s="112"/>
      <c r="D13" s="71" t="s">
        <v>20</v>
      </c>
      <c r="E13" s="30"/>
      <c r="F13" s="26"/>
      <c r="G13" s="26"/>
      <c r="H13" s="7"/>
      <c r="I13" s="25"/>
      <c r="J13" s="26"/>
      <c r="K13" s="26"/>
      <c r="L13" s="7"/>
      <c r="M13" s="33"/>
      <c r="N13" s="26"/>
      <c r="O13" s="34"/>
      <c r="P13" s="7"/>
      <c r="Q13" s="30"/>
      <c r="R13" s="34"/>
      <c r="S13" s="34"/>
      <c r="T13" s="7"/>
      <c r="U13" s="30"/>
      <c r="V13" s="34"/>
      <c r="W13" s="34"/>
      <c r="X13" s="7"/>
      <c r="Y13" s="123"/>
      <c r="Z13" s="124"/>
      <c r="AA13" s="5"/>
      <c r="AB13" s="5">
        <v>2</v>
      </c>
    </row>
    <row r="14" spans="1:29" ht="17.45" customHeight="1" thickBot="1" x14ac:dyDescent="0.25">
      <c r="A14" s="8" t="s">
        <v>183</v>
      </c>
      <c r="B14" s="8" t="s">
        <v>263</v>
      </c>
      <c r="C14" s="39"/>
      <c r="D14" s="8" t="s">
        <v>20</v>
      </c>
      <c r="E14" s="30"/>
      <c r="F14" s="26"/>
      <c r="G14" s="26"/>
      <c r="H14" s="7"/>
      <c r="I14" s="25"/>
      <c r="J14" s="26"/>
      <c r="K14" s="26"/>
      <c r="L14" s="7"/>
      <c r="M14" s="30"/>
      <c r="N14" s="26"/>
      <c r="O14" s="26"/>
      <c r="P14" s="7"/>
      <c r="Q14" s="118"/>
      <c r="R14" s="119"/>
      <c r="S14" s="119"/>
      <c r="T14" s="7"/>
      <c r="U14" s="30"/>
      <c r="V14" s="26"/>
      <c r="W14" s="26"/>
      <c r="X14" s="7"/>
      <c r="Y14" s="123"/>
      <c r="Z14" s="124"/>
      <c r="AA14" s="5"/>
      <c r="AB14" s="5">
        <v>2</v>
      </c>
    </row>
    <row r="15" spans="1:29" ht="17.45" customHeight="1" thickBot="1" x14ac:dyDescent="0.25">
      <c r="A15" s="8" t="s">
        <v>183</v>
      </c>
      <c r="B15" s="8" t="s">
        <v>298</v>
      </c>
      <c r="C15" s="39"/>
      <c r="D15" s="8" t="s">
        <v>20</v>
      </c>
      <c r="E15" s="30"/>
      <c r="F15" s="26"/>
      <c r="G15" s="26"/>
      <c r="H15" s="7"/>
      <c r="I15" s="25"/>
      <c r="J15" s="26"/>
      <c r="K15" s="26"/>
      <c r="L15" s="7"/>
      <c r="M15" s="33"/>
      <c r="N15" s="26"/>
      <c r="O15" s="34"/>
      <c r="P15" s="7"/>
      <c r="Q15" s="30"/>
      <c r="R15" s="34"/>
      <c r="S15" s="34"/>
      <c r="T15" s="7"/>
      <c r="U15" s="30"/>
      <c r="V15" s="34"/>
      <c r="W15" s="34"/>
      <c r="X15" s="7"/>
      <c r="Y15" s="123"/>
      <c r="Z15" s="124"/>
      <c r="AA15" s="5"/>
      <c r="AB15" s="5">
        <v>2</v>
      </c>
    </row>
    <row r="16" spans="1:29" ht="17.45" customHeight="1" thickBot="1" x14ac:dyDescent="0.25">
      <c r="A16" s="8" t="s">
        <v>299</v>
      </c>
      <c r="B16" s="9" t="s">
        <v>300</v>
      </c>
      <c r="C16" s="10"/>
      <c r="D16" s="11" t="s">
        <v>20</v>
      </c>
      <c r="E16" s="30"/>
      <c r="F16" s="26"/>
      <c r="G16" s="26"/>
      <c r="H16" s="7"/>
      <c r="I16" s="25"/>
      <c r="J16" s="26"/>
      <c r="K16" s="26"/>
      <c r="L16" s="7"/>
      <c r="M16" s="33"/>
      <c r="N16" s="26"/>
      <c r="O16" s="34"/>
      <c r="P16" s="7"/>
      <c r="Q16" s="30"/>
      <c r="R16" s="34"/>
      <c r="S16" s="34"/>
      <c r="T16" s="7"/>
      <c r="U16" s="30"/>
      <c r="V16" s="34"/>
      <c r="W16" s="34"/>
      <c r="X16" s="7"/>
      <c r="Y16" s="123"/>
      <c r="Z16" s="124"/>
      <c r="AA16" s="5"/>
      <c r="AB16" s="5">
        <v>2</v>
      </c>
    </row>
    <row r="17" spans="1:28" ht="17.45" customHeight="1" thickBot="1" x14ac:dyDescent="0.25">
      <c r="A17" s="111" t="s">
        <v>315</v>
      </c>
      <c r="B17" s="111" t="s">
        <v>316</v>
      </c>
      <c r="C17" s="113"/>
      <c r="D17" s="111" t="s">
        <v>20</v>
      </c>
      <c r="E17" s="29"/>
      <c r="F17" s="24"/>
      <c r="G17" s="24"/>
      <c r="H17" s="7"/>
      <c r="I17" s="23"/>
      <c r="J17" s="24"/>
      <c r="K17" s="24"/>
      <c r="L17" s="7"/>
      <c r="M17" s="32"/>
      <c r="N17" s="24"/>
      <c r="O17" s="24"/>
      <c r="P17" s="7"/>
      <c r="Q17" s="29"/>
      <c r="R17" s="24"/>
      <c r="S17" s="24"/>
      <c r="T17" s="7"/>
      <c r="U17" s="29"/>
      <c r="V17" s="24"/>
      <c r="W17" s="24"/>
      <c r="X17" s="7"/>
      <c r="Y17" s="125"/>
      <c r="Z17" s="126"/>
      <c r="AA17" s="5"/>
      <c r="AB17" s="5">
        <v>3</v>
      </c>
    </row>
    <row r="18" spans="1:28" ht="17.45" customHeight="1" thickBot="1" x14ac:dyDescent="0.25">
      <c r="A18" s="111" t="s">
        <v>327</v>
      </c>
      <c r="B18" s="111" t="s">
        <v>34</v>
      </c>
      <c r="C18" s="113"/>
      <c r="D18" s="113" t="s">
        <v>20</v>
      </c>
      <c r="E18" s="30"/>
      <c r="F18" s="26"/>
      <c r="G18" s="26"/>
      <c r="H18" s="7"/>
      <c r="I18" s="25"/>
      <c r="J18" s="26"/>
      <c r="K18" s="26"/>
      <c r="L18" s="7"/>
      <c r="M18" s="33"/>
      <c r="N18" s="26"/>
      <c r="O18" s="34"/>
      <c r="P18" s="7"/>
      <c r="Q18" s="30"/>
      <c r="R18" s="34"/>
      <c r="S18" s="34"/>
      <c r="T18" s="7"/>
      <c r="U18" s="30"/>
      <c r="V18" s="34"/>
      <c r="W18" s="34"/>
      <c r="X18" s="7"/>
      <c r="Y18" s="123"/>
      <c r="Z18" s="124"/>
      <c r="AA18" s="5"/>
      <c r="AB18" s="5">
        <v>4</v>
      </c>
    </row>
    <row r="19" spans="1:28" ht="17.45" customHeight="1" thickBot="1" x14ac:dyDescent="0.25">
      <c r="A19" s="111" t="s">
        <v>328</v>
      </c>
      <c r="B19" s="111" t="s">
        <v>329</v>
      </c>
      <c r="C19" s="113"/>
      <c r="D19" s="113" t="s">
        <v>20</v>
      </c>
      <c r="E19" s="30"/>
      <c r="F19" s="26"/>
      <c r="G19" s="26"/>
      <c r="H19" s="7"/>
      <c r="I19" s="25"/>
      <c r="J19" s="26"/>
      <c r="K19" s="26"/>
      <c r="L19" s="7"/>
      <c r="M19" s="33"/>
      <c r="N19" s="26"/>
      <c r="O19" s="26"/>
      <c r="P19" s="7"/>
      <c r="Q19" s="30"/>
      <c r="R19" s="26"/>
      <c r="S19" s="26"/>
      <c r="T19" s="7"/>
      <c r="U19" s="30"/>
      <c r="V19" s="26"/>
      <c r="W19" s="26"/>
      <c r="X19" s="7"/>
      <c r="Y19" s="123"/>
      <c r="Z19" s="124"/>
      <c r="AA19" s="5"/>
      <c r="AB19" s="5">
        <v>4</v>
      </c>
    </row>
    <row r="20" spans="1:28" ht="17.45" customHeight="1" thickBot="1" x14ac:dyDescent="0.25">
      <c r="A20" s="111" t="s">
        <v>45</v>
      </c>
      <c r="B20" s="111" t="s">
        <v>411</v>
      </c>
      <c r="C20" s="113"/>
      <c r="D20" s="111" t="s">
        <v>20</v>
      </c>
      <c r="E20" s="30"/>
      <c r="F20" s="26"/>
      <c r="G20" s="26"/>
      <c r="H20" s="7"/>
      <c r="I20" s="25"/>
      <c r="J20" s="26"/>
      <c r="K20" s="26"/>
      <c r="L20" s="7"/>
      <c r="M20" s="33"/>
      <c r="N20" s="26"/>
      <c r="O20" s="26"/>
      <c r="P20" s="7"/>
      <c r="Q20" s="30"/>
      <c r="R20" s="26"/>
      <c r="S20" s="26"/>
      <c r="T20" s="7"/>
      <c r="U20" s="30"/>
      <c r="V20" s="26"/>
      <c r="W20" s="26"/>
      <c r="X20" s="7"/>
      <c r="Y20" s="123"/>
      <c r="Z20" s="124"/>
      <c r="AA20" s="5"/>
      <c r="AB20" s="5">
        <v>5</v>
      </c>
    </row>
    <row r="21" spans="1:28" ht="17.45" customHeight="1" thickBot="1" x14ac:dyDescent="0.25">
      <c r="A21" s="111" t="s">
        <v>333</v>
      </c>
      <c r="B21" s="111" t="s">
        <v>51</v>
      </c>
      <c r="C21" s="113"/>
      <c r="D21" s="113" t="s">
        <v>20</v>
      </c>
      <c r="E21" s="30"/>
      <c r="F21" s="26"/>
      <c r="G21" s="26"/>
      <c r="H21" s="7"/>
      <c r="I21" s="25"/>
      <c r="J21" s="26"/>
      <c r="K21" s="26"/>
      <c r="L21" s="7"/>
      <c r="M21" s="33"/>
      <c r="N21" s="26"/>
      <c r="O21" s="26"/>
      <c r="P21" s="7"/>
      <c r="Q21" s="30"/>
      <c r="R21" s="26"/>
      <c r="S21" s="26"/>
      <c r="T21" s="7"/>
      <c r="U21" s="30"/>
      <c r="V21" s="26"/>
      <c r="W21" s="26"/>
      <c r="X21" s="7"/>
      <c r="Y21" s="123"/>
      <c r="Z21" s="124"/>
      <c r="AA21" s="5"/>
      <c r="AB21" s="5">
        <v>5</v>
      </c>
    </row>
    <row r="22" spans="1:28" ht="17.45" customHeight="1" thickBot="1" x14ac:dyDescent="0.25">
      <c r="A22" s="111" t="s">
        <v>334</v>
      </c>
      <c r="B22" s="111" t="s">
        <v>49</v>
      </c>
      <c r="C22" s="113"/>
      <c r="D22" s="113" t="s">
        <v>20</v>
      </c>
      <c r="E22" s="30"/>
      <c r="F22" s="26"/>
      <c r="G22" s="26"/>
      <c r="H22" s="7"/>
      <c r="I22" s="25"/>
      <c r="J22" s="26"/>
      <c r="K22" s="26"/>
      <c r="L22" s="7"/>
      <c r="M22" s="33"/>
      <c r="N22" s="26"/>
      <c r="O22" s="34"/>
      <c r="P22" s="7"/>
      <c r="Q22" s="30"/>
      <c r="R22" s="34"/>
      <c r="S22" s="34"/>
      <c r="T22" s="7"/>
      <c r="U22" s="30"/>
      <c r="V22" s="34"/>
      <c r="W22" s="34"/>
      <c r="X22" s="7"/>
      <c r="Y22" s="123"/>
      <c r="Z22" s="124"/>
      <c r="AA22" s="5"/>
      <c r="AB22" s="5">
        <v>5</v>
      </c>
    </row>
    <row r="23" spans="1:28" ht="17.45" customHeight="1" thickBot="1" x14ac:dyDescent="0.25">
      <c r="A23" s="111" t="s">
        <v>255</v>
      </c>
      <c r="B23" s="111" t="s">
        <v>36</v>
      </c>
      <c r="C23" s="113"/>
      <c r="D23" s="113" t="s">
        <v>20</v>
      </c>
      <c r="E23" s="94"/>
      <c r="F23" s="98"/>
      <c r="G23" s="26"/>
      <c r="H23" s="7"/>
      <c r="I23" s="25"/>
      <c r="J23" s="26"/>
      <c r="K23" s="26"/>
      <c r="L23" s="7"/>
      <c r="M23" s="33"/>
      <c r="N23" s="26"/>
      <c r="O23" s="34"/>
      <c r="P23" s="7"/>
      <c r="Q23" s="30"/>
      <c r="R23" s="34"/>
      <c r="S23" s="34"/>
      <c r="T23" s="7"/>
      <c r="U23" s="30"/>
      <c r="V23" s="34"/>
      <c r="W23" s="34"/>
      <c r="X23" s="7"/>
      <c r="Y23" s="123"/>
      <c r="Z23" s="124"/>
      <c r="AA23" s="5">
        <f>SUM(Z2:Z23)</f>
        <v>0</v>
      </c>
      <c r="AB23" s="5">
        <v>5</v>
      </c>
    </row>
    <row r="24" spans="1:28" ht="17.45" customHeight="1" thickBot="1" x14ac:dyDescent="0.25">
      <c r="A24" s="8" t="s">
        <v>266</v>
      </c>
      <c r="B24" s="9" t="s">
        <v>267</v>
      </c>
      <c r="C24" s="10"/>
      <c r="D24" s="11" t="s">
        <v>24</v>
      </c>
      <c r="E24" s="82"/>
      <c r="F24" s="7"/>
      <c r="G24" s="7"/>
      <c r="H24" s="7"/>
      <c r="I24" s="85"/>
      <c r="J24" s="7"/>
      <c r="K24" s="88"/>
      <c r="L24" s="91"/>
      <c r="M24" s="94"/>
      <c r="N24" s="98"/>
      <c r="O24" s="98"/>
      <c r="P24" s="98"/>
      <c r="Q24" s="94"/>
      <c r="R24" s="98"/>
      <c r="S24" s="98"/>
      <c r="T24" s="98"/>
      <c r="U24" s="94"/>
      <c r="V24" s="98"/>
      <c r="W24" s="98"/>
      <c r="X24" s="98"/>
      <c r="Y24" s="104"/>
      <c r="Z24" s="138"/>
      <c r="AA24" s="5"/>
      <c r="AB24" s="5">
        <v>1</v>
      </c>
    </row>
    <row r="25" spans="1:28" ht="17.45" customHeight="1" thickBot="1" x14ac:dyDescent="0.25">
      <c r="A25" s="8" t="s">
        <v>269</v>
      </c>
      <c r="B25" s="9" t="s">
        <v>270</v>
      </c>
      <c r="C25" s="10"/>
      <c r="D25" s="11" t="s">
        <v>24</v>
      </c>
      <c r="E25" s="82"/>
      <c r="F25" s="7"/>
      <c r="G25" s="7"/>
      <c r="H25" s="7"/>
      <c r="I25" s="85"/>
      <c r="J25" s="7"/>
      <c r="K25" s="88"/>
      <c r="L25" s="91"/>
      <c r="M25" s="94"/>
      <c r="N25" s="98"/>
      <c r="O25" s="98"/>
      <c r="P25" s="98"/>
      <c r="Q25" s="94"/>
      <c r="R25" s="98"/>
      <c r="S25" s="98"/>
      <c r="T25" s="98"/>
      <c r="U25" s="94"/>
      <c r="V25" s="98"/>
      <c r="W25" s="98"/>
      <c r="X25" s="98"/>
      <c r="Y25" s="104"/>
      <c r="Z25" s="138"/>
      <c r="AA25" s="5"/>
      <c r="AB25" s="5">
        <v>1</v>
      </c>
    </row>
    <row r="26" spans="1:28" ht="17.45" customHeight="1" thickBot="1" x14ac:dyDescent="0.25">
      <c r="A26" s="8" t="s">
        <v>271</v>
      </c>
      <c r="B26" s="9" t="s">
        <v>272</v>
      </c>
      <c r="C26" s="10"/>
      <c r="D26" s="11" t="s">
        <v>24</v>
      </c>
      <c r="E26" s="82"/>
      <c r="F26" s="7"/>
      <c r="G26" s="7"/>
      <c r="H26" s="7"/>
      <c r="I26" s="85"/>
      <c r="J26" s="7"/>
      <c r="K26" s="88"/>
      <c r="L26" s="91"/>
      <c r="M26" s="94"/>
      <c r="N26" s="98"/>
      <c r="O26" s="98"/>
      <c r="P26" s="98"/>
      <c r="Q26" s="94"/>
      <c r="R26" s="98"/>
      <c r="S26" s="98"/>
      <c r="T26" s="98"/>
      <c r="U26" s="94"/>
      <c r="V26" s="98"/>
      <c r="W26" s="98"/>
      <c r="X26" s="98"/>
      <c r="Y26" s="104"/>
      <c r="Z26" s="138"/>
      <c r="AA26" s="5"/>
      <c r="AB26" s="5">
        <v>1</v>
      </c>
    </row>
    <row r="27" spans="1:28" ht="17.45" customHeight="1" thickBot="1" x14ac:dyDescent="0.25">
      <c r="A27" s="8" t="s">
        <v>273</v>
      </c>
      <c r="B27" s="9" t="s">
        <v>274</v>
      </c>
      <c r="C27" s="10"/>
      <c r="D27" s="11" t="s">
        <v>24</v>
      </c>
      <c r="E27" s="82"/>
      <c r="F27" s="7"/>
      <c r="G27" s="7"/>
      <c r="H27" s="7"/>
      <c r="I27" s="85"/>
      <c r="J27" s="7"/>
      <c r="K27" s="88"/>
      <c r="L27" s="91"/>
      <c r="M27" s="94"/>
      <c r="N27" s="98"/>
      <c r="O27" s="98"/>
      <c r="P27" s="98"/>
      <c r="Q27" s="94"/>
      <c r="R27" s="98"/>
      <c r="S27" s="98"/>
      <c r="T27" s="98"/>
      <c r="U27" s="94"/>
      <c r="V27" s="98"/>
      <c r="W27" s="98"/>
      <c r="X27" s="98"/>
      <c r="Y27" s="104"/>
      <c r="Z27" s="138"/>
      <c r="AA27" s="5"/>
      <c r="AB27" s="5">
        <v>1</v>
      </c>
    </row>
    <row r="28" spans="1:28" ht="17.45" customHeight="1" thickBot="1" x14ac:dyDescent="0.25">
      <c r="A28" s="8" t="s">
        <v>286</v>
      </c>
      <c r="B28" s="8" t="s">
        <v>287</v>
      </c>
      <c r="C28" s="39"/>
      <c r="D28" s="11" t="s">
        <v>24</v>
      </c>
      <c r="E28" s="29"/>
      <c r="F28" s="24"/>
      <c r="G28" s="24"/>
      <c r="H28" s="7"/>
      <c r="I28" s="23"/>
      <c r="J28" s="24"/>
      <c r="K28" s="24"/>
      <c r="L28" s="7"/>
      <c r="M28" s="32"/>
      <c r="N28" s="24"/>
      <c r="O28" s="101"/>
      <c r="P28" s="7"/>
      <c r="Q28" s="29"/>
      <c r="R28" s="101"/>
      <c r="S28" s="101"/>
      <c r="T28" s="7"/>
      <c r="U28" s="29"/>
      <c r="V28" s="101"/>
      <c r="W28" s="101"/>
      <c r="X28" s="7"/>
      <c r="Y28" s="125"/>
      <c r="Z28" s="126"/>
      <c r="AA28" s="5"/>
      <c r="AB28" s="5">
        <v>2</v>
      </c>
    </row>
    <row r="29" spans="1:28" ht="17.45" customHeight="1" thickBot="1" x14ac:dyDescent="0.25">
      <c r="A29" s="8" t="s">
        <v>266</v>
      </c>
      <c r="B29" s="8" t="s">
        <v>288</v>
      </c>
      <c r="C29" s="39"/>
      <c r="D29" s="11" t="s">
        <v>24</v>
      </c>
      <c r="E29" s="30"/>
      <c r="F29" s="26"/>
      <c r="G29" s="26"/>
      <c r="H29" s="7"/>
      <c r="I29" s="25"/>
      <c r="J29" s="26"/>
      <c r="K29" s="26"/>
      <c r="L29" s="7"/>
      <c r="M29" s="33"/>
      <c r="N29" s="26"/>
      <c r="O29" s="26"/>
      <c r="P29" s="7"/>
      <c r="Q29" s="30"/>
      <c r="R29" s="26"/>
      <c r="S29" s="26"/>
      <c r="T29" s="7"/>
      <c r="U29" s="30"/>
      <c r="V29" s="26"/>
      <c r="W29" s="26"/>
      <c r="X29" s="7"/>
      <c r="Y29" s="123"/>
      <c r="Z29" s="124"/>
      <c r="AA29" s="5"/>
      <c r="AB29" s="5">
        <v>2</v>
      </c>
    </row>
    <row r="30" spans="1:28" ht="17.45" customHeight="1" thickBot="1" x14ac:dyDescent="0.25">
      <c r="A30" s="8" t="s">
        <v>273</v>
      </c>
      <c r="B30" s="8" t="s">
        <v>289</v>
      </c>
      <c r="C30" s="39"/>
      <c r="D30" s="11" t="s">
        <v>24</v>
      </c>
      <c r="E30" s="30"/>
      <c r="F30" s="26"/>
      <c r="G30" s="26"/>
      <c r="H30" s="7"/>
      <c r="I30" s="25"/>
      <c r="J30" s="26"/>
      <c r="K30" s="26"/>
      <c r="L30" s="7"/>
      <c r="M30" s="33"/>
      <c r="N30" s="26"/>
      <c r="O30" s="26"/>
      <c r="P30" s="7"/>
      <c r="Q30" s="30"/>
      <c r="R30" s="26"/>
      <c r="S30" s="26"/>
      <c r="T30" s="7"/>
      <c r="U30" s="30"/>
      <c r="V30" s="26"/>
      <c r="W30" s="26"/>
      <c r="X30" s="7"/>
      <c r="Y30" s="123"/>
      <c r="Z30" s="124"/>
      <c r="AA30" s="5"/>
      <c r="AB30" s="5">
        <v>2</v>
      </c>
    </row>
    <row r="31" spans="1:28" ht="17.45" customHeight="1" thickBot="1" x14ac:dyDescent="0.25">
      <c r="A31" s="71" t="s">
        <v>290</v>
      </c>
      <c r="B31" s="71" t="s">
        <v>272</v>
      </c>
      <c r="C31" s="112"/>
      <c r="D31" s="11" t="s">
        <v>24</v>
      </c>
      <c r="E31" s="30"/>
      <c r="F31" s="26"/>
      <c r="G31" s="26"/>
      <c r="H31" s="7"/>
      <c r="I31" s="25"/>
      <c r="J31" s="26"/>
      <c r="K31" s="26"/>
      <c r="L31" s="7"/>
      <c r="M31" s="33"/>
      <c r="N31" s="26"/>
      <c r="O31" s="26"/>
      <c r="P31" s="7"/>
      <c r="Q31" s="30"/>
      <c r="R31" s="26"/>
      <c r="S31" s="26"/>
      <c r="T31" s="7"/>
      <c r="U31" s="30"/>
      <c r="V31" s="26"/>
      <c r="W31" s="26"/>
      <c r="X31" s="7"/>
      <c r="Y31" s="123"/>
      <c r="Z31" s="124"/>
      <c r="AA31" s="5"/>
      <c r="AB31" s="5">
        <v>2</v>
      </c>
    </row>
    <row r="32" spans="1:28" ht="17.45" customHeight="1" thickBot="1" x14ac:dyDescent="0.25">
      <c r="A32" s="71" t="s">
        <v>346</v>
      </c>
      <c r="B32" s="71" t="s">
        <v>63</v>
      </c>
      <c r="C32" s="112"/>
      <c r="D32" s="11" t="s">
        <v>24</v>
      </c>
      <c r="E32" s="30"/>
      <c r="F32" s="26"/>
      <c r="G32" s="26"/>
      <c r="H32" s="7"/>
      <c r="I32" s="25"/>
      <c r="J32" s="26"/>
      <c r="K32" s="26"/>
      <c r="L32" s="7"/>
      <c r="M32" s="33"/>
      <c r="N32" s="26"/>
      <c r="O32" s="26"/>
      <c r="P32" s="7"/>
      <c r="Q32" s="30"/>
      <c r="R32" s="26"/>
      <c r="S32" s="26"/>
      <c r="T32" s="7"/>
      <c r="U32" s="30"/>
      <c r="V32" s="26"/>
      <c r="W32" s="26"/>
      <c r="X32" s="7"/>
      <c r="Y32" s="123"/>
      <c r="Z32" s="124"/>
      <c r="AA32" s="5"/>
      <c r="AB32" s="5">
        <v>2</v>
      </c>
    </row>
    <row r="33" spans="1:28" ht="17.45" customHeight="1" thickBot="1" x14ac:dyDescent="0.25">
      <c r="A33" s="67" t="s">
        <v>302</v>
      </c>
      <c r="B33" s="67" t="s">
        <v>303</v>
      </c>
      <c r="C33" s="68"/>
      <c r="D33" s="11" t="s">
        <v>24</v>
      </c>
      <c r="E33" s="30"/>
      <c r="F33" s="26"/>
      <c r="G33" s="26"/>
      <c r="H33" s="7"/>
      <c r="I33" s="25"/>
      <c r="J33" s="26"/>
      <c r="K33" s="26"/>
      <c r="L33" s="7"/>
      <c r="M33" s="33"/>
      <c r="N33" s="26"/>
      <c r="O33" s="26"/>
      <c r="P33" s="7"/>
      <c r="Q33" s="30"/>
      <c r="R33" s="26"/>
      <c r="S33" s="26"/>
      <c r="T33" s="7"/>
      <c r="U33" s="30"/>
      <c r="V33" s="26"/>
      <c r="W33" s="26"/>
      <c r="X33" s="7"/>
      <c r="Y33" s="123"/>
      <c r="Z33" s="124"/>
      <c r="AA33" s="5"/>
      <c r="AB33" s="5">
        <v>3</v>
      </c>
    </row>
    <row r="34" spans="1:28" ht="17.45" customHeight="1" thickBot="1" x14ac:dyDescent="0.25">
      <c r="A34" s="67" t="s">
        <v>304</v>
      </c>
      <c r="B34" s="67" t="s">
        <v>305</v>
      </c>
      <c r="C34" s="68"/>
      <c r="D34" s="11" t="s">
        <v>24</v>
      </c>
      <c r="E34" s="30"/>
      <c r="F34" s="26"/>
      <c r="G34" s="26"/>
      <c r="H34" s="7"/>
      <c r="I34" s="25"/>
      <c r="J34" s="26"/>
      <c r="K34" s="26"/>
      <c r="L34" s="7"/>
      <c r="M34" s="33"/>
      <c r="N34" s="26"/>
      <c r="O34" s="26"/>
      <c r="P34" s="7"/>
      <c r="Q34" s="30"/>
      <c r="R34" s="26"/>
      <c r="S34" s="26"/>
      <c r="T34" s="7"/>
      <c r="U34" s="30"/>
      <c r="V34" s="26"/>
      <c r="W34" s="26"/>
      <c r="X34" s="7"/>
      <c r="Y34" s="123"/>
      <c r="Z34" s="124"/>
      <c r="AA34" s="5"/>
      <c r="AB34" s="5">
        <v>3</v>
      </c>
    </row>
    <row r="35" spans="1:28" ht="17.45" customHeight="1" thickBot="1" x14ac:dyDescent="0.25">
      <c r="A35" s="67" t="s">
        <v>306</v>
      </c>
      <c r="B35" s="67" t="s">
        <v>307</v>
      </c>
      <c r="C35" s="68"/>
      <c r="D35" s="11" t="s">
        <v>24</v>
      </c>
      <c r="E35" s="30"/>
      <c r="F35" s="26"/>
      <c r="G35" s="26"/>
      <c r="H35" s="7"/>
      <c r="I35" s="25"/>
      <c r="J35" s="26"/>
      <c r="K35" s="26"/>
      <c r="L35" s="7"/>
      <c r="M35" s="33"/>
      <c r="N35" s="26"/>
      <c r="O35" s="26"/>
      <c r="P35" s="7"/>
      <c r="Q35" s="30"/>
      <c r="R35" s="26"/>
      <c r="S35" s="26"/>
      <c r="T35" s="7"/>
      <c r="U35" s="30"/>
      <c r="V35" s="26"/>
      <c r="W35" s="26"/>
      <c r="X35" s="7"/>
      <c r="Y35" s="123"/>
      <c r="Z35" s="124"/>
      <c r="AA35" s="5"/>
      <c r="AB35" s="5">
        <v>3</v>
      </c>
    </row>
    <row r="36" spans="1:28" ht="17.45" customHeight="1" thickBot="1" x14ac:dyDescent="0.25">
      <c r="A36" s="67" t="s">
        <v>308</v>
      </c>
      <c r="B36" s="67" t="s">
        <v>309</v>
      </c>
      <c r="C36" s="68"/>
      <c r="D36" s="11" t="s">
        <v>24</v>
      </c>
      <c r="E36" s="30"/>
      <c r="F36" s="26"/>
      <c r="G36" s="26"/>
      <c r="H36" s="7"/>
      <c r="I36" s="25"/>
      <c r="J36" s="26"/>
      <c r="K36" s="26"/>
      <c r="L36" s="7"/>
      <c r="M36" s="33"/>
      <c r="N36" s="26"/>
      <c r="O36" s="26"/>
      <c r="P36" s="7"/>
      <c r="Q36" s="30"/>
      <c r="R36" s="26"/>
      <c r="S36" s="26"/>
      <c r="T36" s="7"/>
      <c r="U36" s="30"/>
      <c r="V36" s="26"/>
      <c r="W36" s="26"/>
      <c r="X36" s="7"/>
      <c r="Y36" s="123"/>
      <c r="Z36" s="124"/>
      <c r="AA36" s="5"/>
      <c r="AB36" s="5">
        <v>3</v>
      </c>
    </row>
    <row r="37" spans="1:28" ht="17.45" customHeight="1" thickBot="1" x14ac:dyDescent="0.25">
      <c r="A37" s="67" t="s">
        <v>310</v>
      </c>
      <c r="B37" s="67" t="s">
        <v>311</v>
      </c>
      <c r="C37" s="68"/>
      <c r="D37" s="11" t="s">
        <v>24</v>
      </c>
      <c r="E37" s="30"/>
      <c r="F37" s="26"/>
      <c r="G37" s="26"/>
      <c r="H37" s="7"/>
      <c r="I37" s="25"/>
      <c r="J37" s="26"/>
      <c r="K37" s="26"/>
      <c r="L37" s="7"/>
      <c r="M37" s="33"/>
      <c r="N37" s="26"/>
      <c r="O37" s="26"/>
      <c r="P37" s="7"/>
      <c r="Q37" s="30"/>
      <c r="R37" s="26"/>
      <c r="S37" s="26"/>
      <c r="T37" s="7"/>
      <c r="U37" s="30"/>
      <c r="V37" s="26"/>
      <c r="W37" s="26"/>
      <c r="X37" s="7"/>
      <c r="Y37" s="123"/>
      <c r="Z37" s="124"/>
      <c r="AA37" s="5"/>
      <c r="AB37" s="5">
        <v>3</v>
      </c>
    </row>
    <row r="38" spans="1:28" ht="17.45" customHeight="1" thickBot="1" x14ac:dyDescent="0.25">
      <c r="A38" s="67" t="s">
        <v>65</v>
      </c>
      <c r="B38" s="67" t="s">
        <v>312</v>
      </c>
      <c r="C38" s="68"/>
      <c r="D38" s="11" t="s">
        <v>24</v>
      </c>
      <c r="E38" s="29"/>
      <c r="F38" s="24"/>
      <c r="G38" s="24"/>
      <c r="H38" s="7"/>
      <c r="I38" s="23"/>
      <c r="J38" s="24"/>
      <c r="K38" s="24"/>
      <c r="L38" s="7"/>
      <c r="M38" s="32"/>
      <c r="N38" s="24"/>
      <c r="O38" s="101"/>
      <c r="P38" s="7"/>
      <c r="Q38" s="29"/>
      <c r="R38" s="101"/>
      <c r="S38" s="101"/>
      <c r="T38" s="7"/>
      <c r="U38" s="29"/>
      <c r="V38" s="101"/>
      <c r="W38" s="101"/>
      <c r="X38" s="7"/>
      <c r="Y38" s="125"/>
      <c r="Z38" s="126"/>
      <c r="AA38" s="5"/>
      <c r="AB38" s="5">
        <v>3</v>
      </c>
    </row>
    <row r="39" spans="1:28" ht="17.45" customHeight="1" thickBot="1" x14ac:dyDescent="0.25">
      <c r="A39" s="67" t="s">
        <v>313</v>
      </c>
      <c r="B39" s="67" t="s">
        <v>314</v>
      </c>
      <c r="C39" s="68"/>
      <c r="D39" s="11" t="s">
        <v>24</v>
      </c>
      <c r="E39" s="30"/>
      <c r="F39" s="26"/>
      <c r="G39" s="26"/>
      <c r="H39" s="7"/>
      <c r="I39" s="25"/>
      <c r="J39" s="26"/>
      <c r="K39" s="26"/>
      <c r="L39" s="7"/>
      <c r="M39" s="33"/>
      <c r="N39" s="26"/>
      <c r="O39" s="26"/>
      <c r="P39" s="7"/>
      <c r="Q39" s="30"/>
      <c r="R39" s="26"/>
      <c r="S39" s="26"/>
      <c r="T39" s="7"/>
      <c r="U39" s="30"/>
      <c r="V39" s="26"/>
      <c r="W39" s="26"/>
      <c r="X39" s="7"/>
      <c r="Y39" s="123"/>
      <c r="Z39" s="124"/>
      <c r="AA39" s="5"/>
      <c r="AB39" s="5">
        <v>3</v>
      </c>
    </row>
    <row r="40" spans="1:28" ht="17.45" customHeight="1" thickBot="1" x14ac:dyDescent="0.25">
      <c r="A40" s="67" t="s">
        <v>318</v>
      </c>
      <c r="B40" s="67" t="s">
        <v>319</v>
      </c>
      <c r="C40" s="68"/>
      <c r="D40" s="11" t="s">
        <v>24</v>
      </c>
      <c r="E40" s="30"/>
      <c r="F40" s="26"/>
      <c r="G40" s="26"/>
      <c r="H40" s="7"/>
      <c r="I40" s="25"/>
      <c r="J40" s="26"/>
      <c r="K40" s="26"/>
      <c r="L40" s="7"/>
      <c r="M40" s="33"/>
      <c r="N40" s="26"/>
      <c r="O40" s="34"/>
      <c r="P40" s="7"/>
      <c r="Q40" s="30"/>
      <c r="R40" s="34"/>
      <c r="S40" s="34"/>
      <c r="T40" s="7"/>
      <c r="U40" s="30"/>
      <c r="V40" s="34"/>
      <c r="W40" s="34"/>
      <c r="X40" s="7"/>
      <c r="Y40" s="123"/>
      <c r="Z40" s="124"/>
      <c r="AA40" s="5"/>
      <c r="AB40" s="5">
        <v>4</v>
      </c>
    </row>
    <row r="41" spans="1:28" ht="17.45" customHeight="1" thickBot="1" x14ac:dyDescent="0.25">
      <c r="A41" s="67" t="s">
        <v>76</v>
      </c>
      <c r="B41" s="67" t="s">
        <v>320</v>
      </c>
      <c r="C41" s="68"/>
      <c r="D41" s="11" t="s">
        <v>24</v>
      </c>
      <c r="E41" s="29"/>
      <c r="F41" s="24"/>
      <c r="G41" s="24"/>
      <c r="H41" s="7"/>
      <c r="I41" s="23"/>
      <c r="J41" s="24"/>
      <c r="K41" s="24"/>
      <c r="L41" s="7"/>
      <c r="M41" s="32"/>
      <c r="N41" s="24"/>
      <c r="O41" s="24"/>
      <c r="P41" s="7"/>
      <c r="Q41" s="29"/>
      <c r="R41" s="24"/>
      <c r="S41" s="24"/>
      <c r="T41" s="7"/>
      <c r="U41" s="29"/>
      <c r="V41" s="24"/>
      <c r="W41" s="24"/>
      <c r="X41" s="7"/>
      <c r="Y41" s="125"/>
      <c r="Z41" s="126"/>
      <c r="AA41" s="5"/>
      <c r="AB41" s="5">
        <v>4</v>
      </c>
    </row>
    <row r="42" spans="1:28" ht="17.45" customHeight="1" thickBot="1" x14ac:dyDescent="0.25">
      <c r="A42" s="67" t="s">
        <v>321</v>
      </c>
      <c r="B42" s="67" t="s">
        <v>322</v>
      </c>
      <c r="C42" s="68"/>
      <c r="D42" s="11" t="s">
        <v>24</v>
      </c>
      <c r="E42" s="26"/>
      <c r="F42" s="26"/>
      <c r="G42" s="26"/>
      <c r="H42" s="7"/>
      <c r="I42" s="26"/>
      <c r="J42" s="26"/>
      <c r="K42" s="26"/>
      <c r="L42" s="7"/>
      <c r="M42" s="95"/>
      <c r="N42" s="26"/>
      <c r="O42" s="34"/>
      <c r="P42" s="7"/>
      <c r="Q42" s="76"/>
      <c r="R42" s="103"/>
      <c r="S42" s="103"/>
      <c r="T42" s="7"/>
      <c r="U42" s="26"/>
      <c r="V42" s="34"/>
      <c r="W42" s="34"/>
      <c r="X42" s="7"/>
      <c r="Y42" s="125"/>
      <c r="Z42" s="124"/>
      <c r="AA42" s="5"/>
      <c r="AB42" s="5">
        <v>4</v>
      </c>
    </row>
    <row r="43" spans="1:28" ht="17.45" customHeight="1" thickBot="1" x14ac:dyDescent="0.25">
      <c r="A43" s="67" t="s">
        <v>323</v>
      </c>
      <c r="B43" s="67" t="s">
        <v>324</v>
      </c>
      <c r="C43" s="68"/>
      <c r="D43" s="11" t="s">
        <v>24</v>
      </c>
      <c r="E43" s="76"/>
      <c r="F43" s="77"/>
      <c r="G43" s="77"/>
      <c r="H43" s="7"/>
      <c r="I43" s="78"/>
      <c r="J43" s="77"/>
      <c r="K43" s="77"/>
      <c r="L43" s="7"/>
      <c r="M43" s="79"/>
      <c r="N43" s="77"/>
      <c r="O43" s="103"/>
      <c r="P43" s="7"/>
      <c r="Q43" s="76"/>
      <c r="R43" s="103"/>
      <c r="S43" s="103"/>
      <c r="T43" s="7"/>
      <c r="U43" s="76"/>
      <c r="V43" s="103"/>
      <c r="W43" s="103"/>
      <c r="X43" s="7"/>
      <c r="Y43" s="125"/>
      <c r="Z43" s="124"/>
      <c r="AA43" s="5"/>
      <c r="AB43" s="5">
        <v>4</v>
      </c>
    </row>
    <row r="44" spans="1:28" ht="17.45" customHeight="1" thickBot="1" x14ac:dyDescent="0.25">
      <c r="A44" s="67" t="s">
        <v>325</v>
      </c>
      <c r="B44" s="67" t="s">
        <v>326</v>
      </c>
      <c r="C44" s="68"/>
      <c r="D44" s="11" t="s">
        <v>24</v>
      </c>
      <c r="E44" s="30"/>
      <c r="F44" s="26"/>
      <c r="G44" s="26"/>
      <c r="H44" s="7"/>
      <c r="I44" s="25"/>
      <c r="J44" s="26"/>
      <c r="K44" s="26"/>
      <c r="L44" s="7"/>
      <c r="M44" s="33"/>
      <c r="N44" s="26"/>
      <c r="O44" s="26"/>
      <c r="P44" s="7"/>
      <c r="Q44" s="30"/>
      <c r="R44" s="26"/>
      <c r="S44" s="26"/>
      <c r="T44" s="7"/>
      <c r="U44" s="30"/>
      <c r="V44" s="26"/>
      <c r="W44" s="26"/>
      <c r="X44" s="7"/>
      <c r="Y44" s="123"/>
      <c r="Z44" s="124"/>
      <c r="AA44" s="5"/>
      <c r="AB44" s="5">
        <v>4</v>
      </c>
    </row>
    <row r="45" spans="1:28" ht="17.45" customHeight="1" thickBot="1" x14ac:dyDescent="0.25">
      <c r="A45" s="67" t="s">
        <v>62</v>
      </c>
      <c r="B45" s="67" t="s">
        <v>63</v>
      </c>
      <c r="C45" s="68"/>
      <c r="D45" s="11" t="s">
        <v>24</v>
      </c>
      <c r="E45" s="30"/>
      <c r="F45" s="26"/>
      <c r="G45" s="26"/>
      <c r="H45" s="7"/>
      <c r="I45" s="25"/>
      <c r="J45" s="26"/>
      <c r="K45" s="26"/>
      <c r="L45" s="7"/>
      <c r="M45" s="33"/>
      <c r="N45" s="26"/>
      <c r="O45" s="26"/>
      <c r="P45" s="7"/>
      <c r="Q45" s="30"/>
      <c r="R45" s="26"/>
      <c r="S45" s="26"/>
      <c r="T45" s="7"/>
      <c r="U45" s="30"/>
      <c r="V45" s="26"/>
      <c r="W45" s="26"/>
      <c r="X45" s="7"/>
      <c r="Y45" s="123"/>
      <c r="Z45" s="124"/>
      <c r="AA45" s="5"/>
      <c r="AB45" s="5">
        <v>5</v>
      </c>
    </row>
    <row r="46" spans="1:28" ht="17.45" customHeight="1" thickBot="1" x14ac:dyDescent="0.25">
      <c r="A46" s="67" t="s">
        <v>82</v>
      </c>
      <c r="B46" s="67" t="s">
        <v>83</v>
      </c>
      <c r="C46" s="68"/>
      <c r="D46" s="67" t="s">
        <v>24</v>
      </c>
      <c r="E46" s="30"/>
      <c r="F46" s="26"/>
      <c r="G46" s="26"/>
      <c r="H46" s="7"/>
      <c r="I46" s="25"/>
      <c r="J46" s="26"/>
      <c r="K46" s="26"/>
      <c r="L46" s="7"/>
      <c r="M46" s="33"/>
      <c r="N46" s="26"/>
      <c r="O46" s="34"/>
      <c r="P46" s="7"/>
      <c r="Q46" s="30"/>
      <c r="R46" s="34"/>
      <c r="S46" s="34"/>
      <c r="T46" s="7"/>
      <c r="U46" s="30"/>
      <c r="V46" s="34"/>
      <c r="W46" s="34"/>
      <c r="X46" s="7"/>
      <c r="Y46" s="123"/>
      <c r="Z46" s="124"/>
      <c r="AA46" s="5"/>
      <c r="AB46" s="5">
        <v>6</v>
      </c>
    </row>
    <row r="47" spans="1:28" ht="17.45" customHeight="1" thickBot="1" x14ac:dyDescent="0.25">
      <c r="A47" s="67" t="s">
        <v>76</v>
      </c>
      <c r="B47" s="67" t="s">
        <v>336</v>
      </c>
      <c r="C47" s="68"/>
      <c r="D47" s="67" t="s">
        <v>24</v>
      </c>
      <c r="E47" s="30"/>
      <c r="F47" s="26"/>
      <c r="G47" s="26"/>
      <c r="H47" s="7"/>
      <c r="I47" s="25"/>
      <c r="J47" s="26"/>
      <c r="K47" s="26"/>
      <c r="L47" s="7"/>
      <c r="M47" s="33"/>
      <c r="N47" s="26"/>
      <c r="O47" s="26"/>
      <c r="P47" s="7"/>
      <c r="Q47" s="30"/>
      <c r="R47" s="26"/>
      <c r="S47" s="26"/>
      <c r="T47" s="7"/>
      <c r="U47" s="30"/>
      <c r="V47" s="26"/>
      <c r="W47" s="26"/>
      <c r="X47" s="7"/>
      <c r="Y47" s="123"/>
      <c r="Z47" s="124"/>
      <c r="AA47" s="5"/>
      <c r="AB47" s="5">
        <v>6</v>
      </c>
    </row>
    <row r="48" spans="1:28" ht="17.45" customHeight="1" thickBot="1" x14ac:dyDescent="0.25">
      <c r="A48" s="67" t="s">
        <v>331</v>
      </c>
      <c r="B48" s="67" t="s">
        <v>319</v>
      </c>
      <c r="C48" s="68"/>
      <c r="D48" s="67" t="s">
        <v>24</v>
      </c>
      <c r="E48" s="30"/>
      <c r="F48" s="26"/>
      <c r="G48" s="26"/>
      <c r="H48" s="7"/>
      <c r="I48" s="25"/>
      <c r="J48" s="26"/>
      <c r="K48" s="26"/>
      <c r="L48" s="7"/>
      <c r="M48" s="33"/>
      <c r="N48" s="26"/>
      <c r="O48" s="26"/>
      <c r="P48" s="7"/>
      <c r="Q48" s="30"/>
      <c r="R48" s="26"/>
      <c r="S48" s="26"/>
      <c r="T48" s="7"/>
      <c r="U48" s="30"/>
      <c r="V48" s="26"/>
      <c r="W48" s="26"/>
      <c r="X48" s="7"/>
      <c r="Y48" s="123"/>
      <c r="Z48" s="124"/>
      <c r="AA48" s="5"/>
      <c r="AB48" s="5">
        <v>6</v>
      </c>
    </row>
    <row r="49" spans="1:28" ht="17.45" customHeight="1" thickBot="1" x14ac:dyDescent="0.25">
      <c r="A49" s="67" t="s">
        <v>337</v>
      </c>
      <c r="B49" s="67" t="s">
        <v>338</v>
      </c>
      <c r="C49" s="68"/>
      <c r="D49" s="67" t="s">
        <v>24</v>
      </c>
      <c r="E49" s="30"/>
      <c r="F49" s="26"/>
      <c r="G49" s="26"/>
      <c r="H49" s="7"/>
      <c r="I49" s="25"/>
      <c r="J49" s="26"/>
      <c r="K49" s="26"/>
      <c r="L49" s="7"/>
      <c r="M49" s="33"/>
      <c r="N49" s="26"/>
      <c r="O49" s="26"/>
      <c r="P49" s="7"/>
      <c r="Q49" s="30"/>
      <c r="R49" s="26"/>
      <c r="S49" s="26"/>
      <c r="T49" s="7"/>
      <c r="U49" s="30"/>
      <c r="V49" s="26"/>
      <c r="W49" s="26"/>
      <c r="X49" s="7"/>
      <c r="Y49" s="123"/>
      <c r="Z49" s="124"/>
      <c r="AA49" s="5"/>
      <c r="AB49" s="5">
        <v>6</v>
      </c>
    </row>
    <row r="50" spans="1:28" ht="17.45" customHeight="1" thickBot="1" x14ac:dyDescent="0.25">
      <c r="A50" s="67" t="s">
        <v>339</v>
      </c>
      <c r="B50" s="67" t="s">
        <v>106</v>
      </c>
      <c r="C50" s="68"/>
      <c r="D50" s="68" t="s">
        <v>24</v>
      </c>
      <c r="E50" s="114"/>
      <c r="F50" s="114"/>
      <c r="G50" s="26"/>
      <c r="H50" s="7"/>
      <c r="I50" s="25"/>
      <c r="J50" s="26"/>
      <c r="K50" s="26"/>
      <c r="L50" s="7"/>
      <c r="M50" s="33"/>
      <c r="N50" s="26"/>
      <c r="O50" s="26"/>
      <c r="P50" s="7"/>
      <c r="Q50" s="30"/>
      <c r="R50" s="26"/>
      <c r="S50" s="26"/>
      <c r="T50" s="7"/>
      <c r="U50" s="30"/>
      <c r="V50" s="26"/>
      <c r="W50" s="26"/>
      <c r="X50" s="7"/>
      <c r="Y50" s="123"/>
      <c r="Z50" s="124"/>
      <c r="AA50" s="5"/>
      <c r="AB50" s="5">
        <v>6</v>
      </c>
    </row>
    <row r="51" spans="1:28" ht="17.45" customHeight="1" thickBot="1" x14ac:dyDescent="0.25">
      <c r="A51" s="67" t="s">
        <v>331</v>
      </c>
      <c r="B51" s="67" t="s">
        <v>332</v>
      </c>
      <c r="C51" s="68"/>
      <c r="D51" s="68" t="s">
        <v>24</v>
      </c>
      <c r="E51" s="114"/>
      <c r="F51" s="114"/>
      <c r="G51" s="26"/>
      <c r="H51" s="7"/>
      <c r="I51" s="25"/>
      <c r="J51" s="26"/>
      <c r="K51" s="26"/>
      <c r="L51" s="7"/>
      <c r="M51" s="33"/>
      <c r="N51" s="26"/>
      <c r="O51" s="26"/>
      <c r="P51" s="7"/>
      <c r="Q51" s="30"/>
      <c r="R51" s="26"/>
      <c r="S51" s="26"/>
      <c r="T51" s="7"/>
      <c r="U51" s="30"/>
      <c r="V51" s="26"/>
      <c r="W51" s="26"/>
      <c r="X51" s="7"/>
      <c r="Y51" s="123"/>
      <c r="Z51" s="124"/>
      <c r="AA51" s="5"/>
      <c r="AB51" s="5">
        <v>6</v>
      </c>
    </row>
    <row r="52" spans="1:28" ht="17.45" customHeight="1" thickBot="1" x14ac:dyDescent="0.25">
      <c r="A52" s="67" t="s">
        <v>188</v>
      </c>
      <c r="B52" s="67" t="s">
        <v>27</v>
      </c>
      <c r="C52" s="68"/>
      <c r="D52" s="67" t="s">
        <v>24</v>
      </c>
      <c r="E52" s="30"/>
      <c r="F52" s="26"/>
      <c r="G52" s="26"/>
      <c r="H52" s="7"/>
      <c r="I52" s="25"/>
      <c r="J52" s="26"/>
      <c r="K52" s="26"/>
      <c r="L52" s="7"/>
      <c r="M52" s="33"/>
      <c r="N52" s="26"/>
      <c r="O52" s="26"/>
      <c r="P52" s="7"/>
      <c r="Q52" s="30"/>
      <c r="R52" s="26"/>
      <c r="S52" s="26"/>
      <c r="T52" s="7"/>
      <c r="U52" s="30"/>
      <c r="V52" s="26"/>
      <c r="W52" s="26"/>
      <c r="X52" s="7"/>
      <c r="Y52" s="123"/>
      <c r="Z52" s="124"/>
      <c r="AA52" s="5"/>
      <c r="AB52" s="5">
        <v>7</v>
      </c>
    </row>
    <row r="53" spans="1:28" ht="17.45" customHeight="1" thickBot="1" x14ac:dyDescent="0.25">
      <c r="A53" s="67" t="s">
        <v>341</v>
      </c>
      <c r="B53" s="67" t="s">
        <v>342</v>
      </c>
      <c r="C53" s="68"/>
      <c r="D53" s="67" t="s">
        <v>24</v>
      </c>
      <c r="E53" s="30"/>
      <c r="F53" s="26"/>
      <c r="G53" s="26"/>
      <c r="H53" s="7"/>
      <c r="I53" s="25"/>
      <c r="J53" s="26"/>
      <c r="K53" s="26"/>
      <c r="L53" s="7"/>
      <c r="M53" s="33"/>
      <c r="N53" s="26"/>
      <c r="O53" s="26"/>
      <c r="P53" s="7"/>
      <c r="Q53" s="30"/>
      <c r="R53" s="26"/>
      <c r="S53" s="26"/>
      <c r="T53" s="7"/>
      <c r="U53" s="30"/>
      <c r="V53" s="26"/>
      <c r="W53" s="26"/>
      <c r="X53" s="7"/>
      <c r="Y53" s="123"/>
      <c r="Z53" s="124"/>
      <c r="AA53" s="5"/>
      <c r="AB53" s="5">
        <v>7</v>
      </c>
    </row>
    <row r="54" spans="1:28" ht="17.45" customHeight="1" thickBot="1" x14ac:dyDescent="0.25">
      <c r="A54" s="67" t="s">
        <v>343</v>
      </c>
      <c r="B54" s="67" t="s">
        <v>344</v>
      </c>
      <c r="C54" s="68"/>
      <c r="D54" s="67" t="s">
        <v>24</v>
      </c>
      <c r="E54" s="30"/>
      <c r="F54" s="26"/>
      <c r="G54" s="26"/>
      <c r="H54" s="7"/>
      <c r="I54" s="25"/>
      <c r="J54" s="26"/>
      <c r="K54" s="26"/>
      <c r="L54" s="7"/>
      <c r="M54" s="33"/>
      <c r="N54" s="26"/>
      <c r="O54" s="26"/>
      <c r="P54" s="7"/>
      <c r="Q54" s="30"/>
      <c r="R54" s="26"/>
      <c r="S54" s="26"/>
      <c r="T54" s="7"/>
      <c r="U54" s="30"/>
      <c r="V54" s="26"/>
      <c r="W54" s="26"/>
      <c r="X54" s="7"/>
      <c r="Y54" s="123"/>
      <c r="Z54" s="124"/>
      <c r="AA54" s="5"/>
      <c r="AB54" s="5">
        <v>7</v>
      </c>
    </row>
    <row r="55" spans="1:28" ht="17.45" customHeight="1" thickBot="1" x14ac:dyDescent="0.25">
      <c r="A55" s="67" t="s">
        <v>345</v>
      </c>
      <c r="B55" s="67" t="s">
        <v>272</v>
      </c>
      <c r="C55" s="68"/>
      <c r="D55" s="67" t="s">
        <v>24</v>
      </c>
      <c r="E55" s="30"/>
      <c r="F55" s="26"/>
      <c r="G55" s="26"/>
      <c r="H55" s="7"/>
      <c r="I55" s="25"/>
      <c r="J55" s="26"/>
      <c r="K55" s="26"/>
      <c r="L55" s="7"/>
      <c r="M55" s="33"/>
      <c r="N55" s="26"/>
      <c r="O55" s="26"/>
      <c r="P55" s="7"/>
      <c r="Q55" s="30"/>
      <c r="R55" s="26"/>
      <c r="S55" s="26"/>
      <c r="T55" s="7"/>
      <c r="U55" s="30"/>
      <c r="V55" s="26"/>
      <c r="W55" s="26"/>
      <c r="X55" s="7"/>
      <c r="Y55" s="123"/>
      <c r="Z55" s="124"/>
      <c r="AA55" s="5"/>
      <c r="AB55" s="5">
        <v>7</v>
      </c>
    </row>
    <row r="56" spans="1:28" ht="17.45" customHeight="1" thickBot="1" x14ac:dyDescent="0.25">
      <c r="A56" s="67" t="s">
        <v>348</v>
      </c>
      <c r="B56" s="67" t="s">
        <v>42</v>
      </c>
      <c r="C56" s="68"/>
      <c r="D56" s="67" t="s">
        <v>24</v>
      </c>
      <c r="E56" s="29"/>
      <c r="F56" s="24"/>
      <c r="G56" s="24"/>
      <c r="H56" s="7"/>
      <c r="I56" s="23"/>
      <c r="J56" s="24"/>
      <c r="K56" s="24"/>
      <c r="L56" s="7"/>
      <c r="M56" s="32"/>
      <c r="N56" s="24"/>
      <c r="O56" s="24"/>
      <c r="P56" s="7"/>
      <c r="Q56" s="29"/>
      <c r="R56" s="24"/>
      <c r="S56" s="24"/>
      <c r="T56" s="7"/>
      <c r="U56" s="29"/>
      <c r="V56" s="24"/>
      <c r="W56" s="24"/>
      <c r="X56" s="7"/>
      <c r="Y56" s="125"/>
      <c r="Z56" s="126"/>
      <c r="AA56" s="5"/>
      <c r="AB56" s="5">
        <v>8</v>
      </c>
    </row>
    <row r="57" spans="1:28" ht="17.45" customHeight="1" thickBot="1" x14ac:dyDescent="0.25">
      <c r="A57" s="67" t="s">
        <v>65</v>
      </c>
      <c r="B57" s="67" t="s">
        <v>248</v>
      </c>
      <c r="C57" s="68"/>
      <c r="D57" s="67" t="s">
        <v>24</v>
      </c>
      <c r="E57" s="30"/>
      <c r="F57" s="26"/>
      <c r="G57" s="26"/>
      <c r="H57" s="7"/>
      <c r="I57" s="25"/>
      <c r="J57" s="26"/>
      <c r="K57" s="26"/>
      <c r="L57" s="7"/>
      <c r="M57" s="33"/>
      <c r="N57" s="26"/>
      <c r="O57" s="34"/>
      <c r="P57" s="7"/>
      <c r="Q57" s="30"/>
      <c r="R57" s="34"/>
      <c r="S57" s="34"/>
      <c r="T57" s="7"/>
      <c r="U57" s="30"/>
      <c r="V57" s="34"/>
      <c r="W57" s="34"/>
      <c r="X57" s="7"/>
      <c r="Y57" s="123"/>
      <c r="Z57" s="124" t="s">
        <v>64</v>
      </c>
      <c r="AA57" s="5"/>
      <c r="AB57" s="5">
        <v>8</v>
      </c>
    </row>
    <row r="58" spans="1:28" ht="17.45" customHeight="1" thickBot="1" x14ac:dyDescent="0.25">
      <c r="A58" s="67" t="s">
        <v>349</v>
      </c>
      <c r="B58" s="67" t="s">
        <v>350</v>
      </c>
      <c r="C58" s="68"/>
      <c r="D58" s="67" t="s">
        <v>24</v>
      </c>
      <c r="E58" s="30"/>
      <c r="F58" s="26"/>
      <c r="G58" s="26"/>
      <c r="H58" s="7"/>
      <c r="I58" s="25"/>
      <c r="J58" s="26"/>
      <c r="K58" s="26"/>
      <c r="L58" s="7"/>
      <c r="M58" s="33"/>
      <c r="N58" s="26"/>
      <c r="O58" s="34"/>
      <c r="P58" s="7"/>
      <c r="Q58" s="30"/>
      <c r="R58" s="34"/>
      <c r="S58" s="34"/>
      <c r="T58" s="7"/>
      <c r="U58" s="30"/>
      <c r="V58" s="34"/>
      <c r="W58" s="34"/>
      <c r="X58" s="7"/>
      <c r="Y58" s="123"/>
      <c r="Z58" s="124" t="s">
        <v>64</v>
      </c>
      <c r="AA58" s="5"/>
      <c r="AB58" s="5">
        <v>8</v>
      </c>
    </row>
    <row r="59" spans="1:28" ht="17.45" customHeight="1" thickBot="1" x14ac:dyDescent="0.25">
      <c r="A59" s="67" t="s">
        <v>352</v>
      </c>
      <c r="B59" s="67" t="s">
        <v>106</v>
      </c>
      <c r="C59" s="68"/>
      <c r="D59" s="67" t="s">
        <v>24</v>
      </c>
      <c r="E59" s="30"/>
      <c r="F59" s="26"/>
      <c r="G59" s="26"/>
      <c r="H59" s="7"/>
      <c r="I59" s="25"/>
      <c r="J59" s="26"/>
      <c r="K59" s="26"/>
      <c r="L59" s="7"/>
      <c r="M59" s="33"/>
      <c r="N59" s="26"/>
      <c r="O59" s="26"/>
      <c r="P59" s="7"/>
      <c r="Q59" s="30"/>
      <c r="R59" s="26"/>
      <c r="S59" s="26"/>
      <c r="T59" s="7"/>
      <c r="U59" s="30"/>
      <c r="V59" s="26"/>
      <c r="W59" s="26"/>
      <c r="X59" s="7"/>
      <c r="Y59" s="123"/>
      <c r="Z59" s="124"/>
      <c r="AA59" s="5"/>
      <c r="AB59" s="5">
        <v>9</v>
      </c>
    </row>
    <row r="60" spans="1:28" ht="17.45" customHeight="1" thickBot="1" x14ac:dyDescent="0.25">
      <c r="A60" s="67" t="s">
        <v>354</v>
      </c>
      <c r="B60" s="67" t="s">
        <v>353</v>
      </c>
      <c r="C60" s="68"/>
      <c r="D60" s="67" t="s">
        <v>24</v>
      </c>
      <c r="E60" s="82"/>
      <c r="F60" s="7"/>
      <c r="G60" s="7"/>
      <c r="H60" s="7"/>
      <c r="I60" s="85"/>
      <c r="J60" s="7"/>
      <c r="K60" s="88"/>
      <c r="L60" s="91"/>
      <c r="M60" s="94"/>
      <c r="N60" s="98"/>
      <c r="O60" s="98"/>
      <c r="P60" s="98"/>
      <c r="Q60" s="94"/>
      <c r="R60" s="98"/>
      <c r="S60" s="98"/>
      <c r="T60" s="98"/>
      <c r="U60" s="94"/>
      <c r="V60" s="98"/>
      <c r="W60" s="98"/>
      <c r="X60" s="98"/>
      <c r="Y60" s="127"/>
      <c r="Z60" s="140"/>
      <c r="AA60" s="5"/>
      <c r="AB60" s="5">
        <v>9</v>
      </c>
    </row>
    <row r="61" spans="1:28" ht="17.45" customHeight="1" thickBot="1" x14ac:dyDescent="0.25">
      <c r="A61" s="67" t="s">
        <v>355</v>
      </c>
      <c r="B61" s="67" t="s">
        <v>356</v>
      </c>
      <c r="C61" s="68"/>
      <c r="D61" s="67" t="s">
        <v>24</v>
      </c>
      <c r="E61" s="26"/>
      <c r="F61" s="26"/>
      <c r="G61" s="26"/>
      <c r="H61" s="7"/>
      <c r="I61" s="26"/>
      <c r="J61" s="26"/>
      <c r="K61" s="87"/>
      <c r="L61" s="90"/>
      <c r="M61" s="93"/>
      <c r="N61" s="97"/>
      <c r="O61" s="97"/>
      <c r="P61" s="102"/>
      <c r="Q61" s="97"/>
      <c r="R61" s="97"/>
      <c r="S61" s="97"/>
      <c r="T61" s="102"/>
      <c r="U61" s="97"/>
      <c r="V61" s="97"/>
      <c r="W61" s="97"/>
      <c r="X61" s="102"/>
      <c r="Y61" s="128"/>
      <c r="Z61" s="129"/>
      <c r="AA61" s="5"/>
      <c r="AB61" s="5">
        <v>9</v>
      </c>
    </row>
    <row r="62" spans="1:28" ht="17.45" customHeight="1" thickBot="1" x14ac:dyDescent="0.25">
      <c r="A62" s="67" t="s">
        <v>45</v>
      </c>
      <c r="B62" s="67" t="s">
        <v>357</v>
      </c>
      <c r="C62" s="68"/>
      <c r="D62" s="67" t="s">
        <v>24</v>
      </c>
      <c r="E62" s="26"/>
      <c r="F62" s="26"/>
      <c r="G62" s="26"/>
      <c r="H62" s="7"/>
      <c r="I62" s="26"/>
      <c r="J62" s="26"/>
      <c r="K62" s="87"/>
      <c r="L62" s="90"/>
      <c r="M62" s="93"/>
      <c r="N62" s="97"/>
      <c r="O62" s="100"/>
      <c r="P62" s="102"/>
      <c r="Q62" s="97"/>
      <c r="R62" s="100"/>
      <c r="S62" s="100"/>
      <c r="T62" s="102"/>
      <c r="U62" s="97"/>
      <c r="V62" s="100"/>
      <c r="W62" s="100"/>
      <c r="X62" s="102"/>
      <c r="Y62" s="128"/>
      <c r="Z62" s="129"/>
      <c r="AA62" s="5"/>
      <c r="AB62" s="5">
        <v>9</v>
      </c>
    </row>
    <row r="63" spans="1:28" ht="17.45" customHeight="1" thickBot="1" x14ac:dyDescent="0.25">
      <c r="A63" s="67" t="s">
        <v>358</v>
      </c>
      <c r="B63" s="67" t="s">
        <v>26</v>
      </c>
      <c r="C63" s="68"/>
      <c r="D63" s="67" t="s">
        <v>24</v>
      </c>
      <c r="E63" s="26"/>
      <c r="F63" s="26"/>
      <c r="G63" s="26"/>
      <c r="H63" s="7"/>
      <c r="I63" s="26"/>
      <c r="J63" s="26"/>
      <c r="K63" s="87"/>
      <c r="L63" s="90"/>
      <c r="M63" s="93"/>
      <c r="N63" s="97"/>
      <c r="O63" s="97"/>
      <c r="P63" s="102"/>
      <c r="Q63" s="97"/>
      <c r="R63" s="97"/>
      <c r="S63" s="97"/>
      <c r="T63" s="102"/>
      <c r="U63" s="97"/>
      <c r="V63" s="97"/>
      <c r="W63" s="97"/>
      <c r="X63" s="102"/>
      <c r="Y63" s="128"/>
      <c r="Z63" s="129"/>
      <c r="AA63" s="5"/>
      <c r="AB63" s="5">
        <v>9</v>
      </c>
    </row>
    <row r="64" spans="1:28" ht="17.45" customHeight="1" thickBot="1" x14ac:dyDescent="0.25">
      <c r="A64" s="67" t="s">
        <v>359</v>
      </c>
      <c r="B64" s="67" t="s">
        <v>360</v>
      </c>
      <c r="C64" s="68"/>
      <c r="D64" s="67" t="s">
        <v>24</v>
      </c>
      <c r="E64" s="26"/>
      <c r="F64" s="26"/>
      <c r="G64" s="26"/>
      <c r="H64" s="7"/>
      <c r="I64" s="26"/>
      <c r="J64" s="26"/>
      <c r="K64" s="87"/>
      <c r="L64" s="92"/>
      <c r="M64" s="93"/>
      <c r="N64" s="97"/>
      <c r="O64" s="100"/>
      <c r="P64" s="102"/>
      <c r="Q64" s="97"/>
      <c r="R64" s="100"/>
      <c r="S64" s="100"/>
      <c r="T64" s="102"/>
      <c r="U64" s="97"/>
      <c r="V64" s="100"/>
      <c r="W64" s="100"/>
      <c r="X64" s="102"/>
      <c r="Y64" s="128"/>
      <c r="Z64" s="129" t="s">
        <v>64</v>
      </c>
      <c r="AA64" s="5"/>
      <c r="AB64" s="5">
        <v>9</v>
      </c>
    </row>
    <row r="65" spans="1:31" ht="17.45" customHeight="1" thickBot="1" x14ac:dyDescent="0.25">
      <c r="A65" s="67" t="s">
        <v>361</v>
      </c>
      <c r="B65" s="67" t="s">
        <v>247</v>
      </c>
      <c r="C65" s="68"/>
      <c r="D65" s="67" t="s">
        <v>24</v>
      </c>
      <c r="E65" s="26"/>
      <c r="F65" s="26"/>
      <c r="G65" s="26"/>
      <c r="H65" s="7"/>
      <c r="I65" s="26"/>
      <c r="J65" s="26"/>
      <c r="K65" s="87"/>
      <c r="L65" s="90"/>
      <c r="M65" s="93"/>
      <c r="N65" s="97"/>
      <c r="O65" s="97"/>
      <c r="P65" s="102"/>
      <c r="Q65" s="97"/>
      <c r="R65" s="97"/>
      <c r="S65" s="97"/>
      <c r="T65" s="102"/>
      <c r="U65" s="97"/>
      <c r="V65" s="97"/>
      <c r="W65" s="97"/>
      <c r="X65" s="102"/>
      <c r="Y65" s="128"/>
      <c r="Z65" s="129" t="s">
        <v>64</v>
      </c>
      <c r="AA65" s="5"/>
      <c r="AB65" s="5">
        <v>9</v>
      </c>
    </row>
    <row r="66" spans="1:31" ht="17.45" customHeight="1" thickBot="1" x14ac:dyDescent="0.25">
      <c r="A66" s="67" t="s">
        <v>363</v>
      </c>
      <c r="B66" s="67" t="s">
        <v>42</v>
      </c>
      <c r="C66" s="68"/>
      <c r="D66" s="67" t="s">
        <v>24</v>
      </c>
      <c r="E66" s="74"/>
      <c r="F66" s="74"/>
      <c r="G66" s="74"/>
      <c r="H66" s="74"/>
      <c r="I66" s="74"/>
      <c r="J66" s="74"/>
      <c r="K66" s="16"/>
      <c r="L66" s="20"/>
      <c r="Y66" s="130"/>
      <c r="Z66" s="141"/>
      <c r="AA66" s="5"/>
      <c r="AB66" s="5">
        <v>10</v>
      </c>
    </row>
    <row r="67" spans="1:31" ht="17.45" customHeight="1" thickBot="1" x14ac:dyDescent="0.25">
      <c r="A67" s="67" t="s">
        <v>364</v>
      </c>
      <c r="B67" s="67" t="s">
        <v>365</v>
      </c>
      <c r="C67" s="68"/>
      <c r="D67" s="67" t="s">
        <v>24</v>
      </c>
      <c r="E67" s="7">
        <v>9</v>
      </c>
      <c r="F67" s="7">
        <v>9.5</v>
      </c>
      <c r="G67" s="7">
        <v>9.6999999999999993</v>
      </c>
      <c r="H67" s="7">
        <v>9.8000000000000007</v>
      </c>
      <c r="I67" s="7">
        <v>9.3000000000000007</v>
      </c>
      <c r="J67" s="7">
        <v>9.5</v>
      </c>
      <c r="K67" s="16">
        <f>ROUND(E67+F67+G67+H67+I67+J67,2)</f>
        <v>56.8</v>
      </c>
      <c r="L67" s="19"/>
      <c r="M67" s="3">
        <v>10</v>
      </c>
      <c r="Y67" s="130"/>
      <c r="Z67" s="141"/>
      <c r="AA67" s="5"/>
      <c r="AB67" s="5">
        <v>10</v>
      </c>
    </row>
    <row r="68" spans="1:31" ht="17.45" customHeight="1" thickBot="1" x14ac:dyDescent="0.25">
      <c r="A68" s="67" t="s">
        <v>366</v>
      </c>
      <c r="B68" s="67" t="s">
        <v>247</v>
      </c>
      <c r="C68" s="68"/>
      <c r="D68" s="67" t="s">
        <v>24</v>
      </c>
      <c r="E68" s="7">
        <v>7.2</v>
      </c>
      <c r="F68" s="7">
        <v>8.3000000000000007</v>
      </c>
      <c r="G68" s="7">
        <v>9.3000000000000007</v>
      </c>
      <c r="H68" s="7">
        <v>8.8000000000000007</v>
      </c>
      <c r="I68" s="7">
        <v>8.1999999999999993</v>
      </c>
      <c r="J68" s="7">
        <v>9.1</v>
      </c>
      <c r="K68" s="16">
        <f>ROUND(E68+F68+G68+H68+I68+J68,2)</f>
        <v>50.9</v>
      </c>
      <c r="L68" s="20"/>
      <c r="M68" s="3">
        <v>7</v>
      </c>
      <c r="Y68" s="130"/>
      <c r="Z68" s="141"/>
      <c r="AA68" s="5">
        <f>SUM(Z24:Z68)</f>
        <v>0</v>
      </c>
      <c r="AB68" s="5">
        <v>10</v>
      </c>
    </row>
    <row r="69" spans="1:31" ht="17.45" customHeight="1" thickBot="1" x14ac:dyDescent="0.25">
      <c r="A69" s="71" t="s">
        <v>273</v>
      </c>
      <c r="B69" s="71" t="s">
        <v>279</v>
      </c>
      <c r="C69" s="112"/>
      <c r="D69" s="71" t="s">
        <v>39</v>
      </c>
      <c r="E69" s="7"/>
      <c r="F69" s="7"/>
      <c r="G69" s="7"/>
      <c r="H69" s="7"/>
      <c r="I69" s="7"/>
      <c r="J69" s="7"/>
      <c r="K69" s="16"/>
      <c r="L69" s="20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30"/>
      <c r="Z69" s="141"/>
      <c r="AA69" s="5"/>
      <c r="AB69" s="5">
        <v>2</v>
      </c>
    </row>
    <row r="70" spans="1:31" ht="17.45" customHeight="1" thickBot="1" x14ac:dyDescent="0.25">
      <c r="A70" s="71" t="s">
        <v>359</v>
      </c>
      <c r="B70" s="71" t="s">
        <v>280</v>
      </c>
      <c r="C70" s="112"/>
      <c r="D70" s="71" t="s">
        <v>39</v>
      </c>
      <c r="E70" s="26"/>
      <c r="F70" s="26"/>
      <c r="G70" s="26"/>
      <c r="H70" s="7"/>
      <c r="I70" s="26"/>
      <c r="J70" s="26"/>
      <c r="K70" s="87"/>
      <c r="L70" s="92"/>
      <c r="M70" s="115"/>
      <c r="N70" s="114"/>
      <c r="O70" s="114"/>
      <c r="P70" s="117"/>
      <c r="Q70" s="114"/>
      <c r="R70" s="114"/>
      <c r="S70" s="114"/>
      <c r="T70" s="117"/>
      <c r="U70" s="114"/>
      <c r="V70" s="114"/>
      <c r="W70" s="114"/>
      <c r="X70" s="117"/>
      <c r="Y70" s="128"/>
      <c r="Z70" s="129"/>
      <c r="AA70" s="5"/>
      <c r="AB70" s="5">
        <v>2</v>
      </c>
    </row>
    <row r="71" spans="1:31" ht="17.45" customHeight="1" thickBot="1" x14ac:dyDescent="0.25">
      <c r="A71" s="71" t="s">
        <v>281</v>
      </c>
      <c r="B71" s="71" t="s">
        <v>156</v>
      </c>
      <c r="C71" s="112"/>
      <c r="D71" s="71" t="s">
        <v>39</v>
      </c>
      <c r="E71" s="26"/>
      <c r="F71" s="26"/>
      <c r="G71" s="26"/>
      <c r="H71" s="7"/>
      <c r="I71" s="26"/>
      <c r="J71" s="26"/>
      <c r="K71" s="87"/>
      <c r="L71" s="90"/>
      <c r="M71" s="115"/>
      <c r="N71" s="114"/>
      <c r="O71" s="114"/>
      <c r="P71" s="117"/>
      <c r="Q71" s="114"/>
      <c r="R71" s="114"/>
      <c r="S71" s="114"/>
      <c r="T71" s="117"/>
      <c r="U71" s="114"/>
      <c r="V71" s="114"/>
      <c r="W71" s="114"/>
      <c r="X71" s="117"/>
      <c r="Y71" s="128"/>
      <c r="Z71" s="129"/>
      <c r="AA71" s="5"/>
      <c r="AB71" s="5">
        <v>2</v>
      </c>
    </row>
    <row r="72" spans="1:31" ht="17.45" customHeight="1" thickBot="1" x14ac:dyDescent="0.25">
      <c r="A72" s="71" t="s">
        <v>282</v>
      </c>
      <c r="B72" s="71" t="s">
        <v>283</v>
      </c>
      <c r="C72" s="112"/>
      <c r="D72" s="71" t="s">
        <v>39</v>
      </c>
      <c r="E72" s="26"/>
      <c r="F72" s="26"/>
      <c r="G72" s="26"/>
      <c r="H72" s="7"/>
      <c r="I72" s="26"/>
      <c r="J72" s="26"/>
      <c r="K72" s="87"/>
      <c r="L72" s="90"/>
      <c r="M72" s="115"/>
      <c r="N72" s="114"/>
      <c r="O72" s="114"/>
      <c r="P72" s="117"/>
      <c r="Q72" s="114"/>
      <c r="R72" s="114"/>
      <c r="S72" s="114"/>
      <c r="T72" s="117"/>
      <c r="U72" s="114"/>
      <c r="V72" s="114"/>
      <c r="W72" s="114"/>
      <c r="X72" s="117"/>
      <c r="Y72" s="128"/>
      <c r="Z72" s="129"/>
      <c r="AA72" s="5"/>
      <c r="AB72" s="5">
        <v>2</v>
      </c>
    </row>
    <row r="73" spans="1:31" ht="17.45" customHeight="1" thickBot="1" x14ac:dyDescent="0.25">
      <c r="A73" s="71" t="s">
        <v>284</v>
      </c>
      <c r="B73" s="71" t="s">
        <v>285</v>
      </c>
      <c r="C73" s="112"/>
      <c r="D73" s="71" t="s">
        <v>39</v>
      </c>
      <c r="E73" s="26"/>
      <c r="F73" s="26"/>
      <c r="G73" s="26"/>
      <c r="H73" s="7"/>
      <c r="I73" s="26"/>
      <c r="J73" s="26"/>
      <c r="K73" s="87"/>
      <c r="L73" s="90"/>
      <c r="M73" s="115"/>
      <c r="N73" s="114"/>
      <c r="O73" s="114"/>
      <c r="P73" s="117"/>
      <c r="Q73" s="114"/>
      <c r="R73" s="114"/>
      <c r="S73" s="114"/>
      <c r="T73" s="117"/>
      <c r="U73" s="114"/>
      <c r="V73" s="114"/>
      <c r="W73" s="114"/>
      <c r="X73" s="117"/>
      <c r="Y73" s="128"/>
      <c r="Z73" s="129"/>
      <c r="AA73" s="5"/>
      <c r="AB73" s="5">
        <v>2</v>
      </c>
    </row>
    <row r="74" spans="1:31" ht="17.45" customHeight="1" thickBot="1" x14ac:dyDescent="0.25">
      <c r="A74" s="67" t="s">
        <v>44</v>
      </c>
      <c r="B74" s="67" t="s">
        <v>41</v>
      </c>
      <c r="C74" s="68"/>
      <c r="D74" s="67" t="s">
        <v>39</v>
      </c>
      <c r="E74" s="26"/>
      <c r="F74" s="26"/>
      <c r="G74" s="26"/>
      <c r="H74" s="7"/>
      <c r="I74" s="26"/>
      <c r="J74" s="26"/>
      <c r="K74" s="87"/>
      <c r="L74" s="92"/>
      <c r="M74" s="93"/>
      <c r="N74" s="97"/>
      <c r="O74" s="97"/>
      <c r="P74" s="102"/>
      <c r="Q74" s="97"/>
      <c r="R74" s="97"/>
      <c r="S74" s="97"/>
      <c r="T74" s="102"/>
      <c r="U74" s="97"/>
      <c r="V74" s="97"/>
      <c r="W74" s="97"/>
      <c r="X74" s="102"/>
      <c r="Y74" s="128"/>
      <c r="Z74" s="129"/>
      <c r="AA74" s="5"/>
      <c r="AB74" s="5">
        <v>9</v>
      </c>
    </row>
    <row r="75" spans="1:31" ht="17.45" customHeight="1" thickBot="1" x14ac:dyDescent="0.25">
      <c r="A75" s="67" t="s">
        <v>74</v>
      </c>
      <c r="B75" s="67" t="s">
        <v>75</v>
      </c>
      <c r="C75" s="68"/>
      <c r="D75" s="67" t="s">
        <v>39</v>
      </c>
      <c r="E75" s="26"/>
      <c r="F75" s="26"/>
      <c r="G75" s="26"/>
      <c r="H75" s="7"/>
      <c r="I75" s="26"/>
      <c r="J75" s="26"/>
      <c r="K75" s="87"/>
      <c r="L75" s="90"/>
      <c r="M75" s="93"/>
      <c r="N75" s="97"/>
      <c r="O75" s="97"/>
      <c r="P75" s="102"/>
      <c r="Q75" s="97"/>
      <c r="R75" s="97"/>
      <c r="S75" s="97"/>
      <c r="T75" s="102"/>
      <c r="U75" s="97"/>
      <c r="V75" s="97"/>
      <c r="W75" s="97"/>
      <c r="X75" s="102"/>
      <c r="Y75" s="128"/>
      <c r="Z75" s="129"/>
      <c r="AA75" s="5"/>
      <c r="AB75" s="5">
        <v>9</v>
      </c>
    </row>
    <row r="76" spans="1:31" ht="17.45" customHeight="1" thickBot="1" x14ac:dyDescent="0.25">
      <c r="A76" s="67" t="s">
        <v>43</v>
      </c>
      <c r="B76" s="67" t="s">
        <v>40</v>
      </c>
      <c r="C76" s="68"/>
      <c r="D76" s="67" t="s">
        <v>39</v>
      </c>
      <c r="E76" s="26"/>
      <c r="F76" s="26"/>
      <c r="G76" s="26"/>
      <c r="H76" s="7"/>
      <c r="I76" s="26"/>
      <c r="J76" s="26"/>
      <c r="K76" s="87"/>
      <c r="L76" s="92"/>
      <c r="M76" s="93"/>
      <c r="N76" s="97"/>
      <c r="O76" s="100"/>
      <c r="P76" s="102"/>
      <c r="Q76" s="97"/>
      <c r="R76" s="100"/>
      <c r="S76" s="100"/>
      <c r="T76" s="102"/>
      <c r="U76" s="97"/>
      <c r="V76" s="100"/>
      <c r="W76" s="100"/>
      <c r="X76" s="102"/>
      <c r="Y76" s="128"/>
      <c r="Z76" s="129"/>
      <c r="AA76" s="5"/>
      <c r="AB76" s="5">
        <v>9</v>
      </c>
    </row>
    <row r="77" spans="1:31" ht="17.45" customHeight="1" thickBot="1" x14ac:dyDescent="0.25">
      <c r="A77" s="67" t="s">
        <v>45</v>
      </c>
      <c r="B77" s="67" t="s">
        <v>113</v>
      </c>
      <c r="C77" s="68"/>
      <c r="D77" s="67" t="s">
        <v>39</v>
      </c>
      <c r="E77" s="7">
        <v>7.5</v>
      </c>
      <c r="F77" s="7">
        <v>8</v>
      </c>
      <c r="G77" s="7">
        <v>7.6</v>
      </c>
      <c r="H77" s="7">
        <v>9.8000000000000007</v>
      </c>
      <c r="I77" s="7">
        <v>7.5</v>
      </c>
      <c r="J77" s="7">
        <v>7.5</v>
      </c>
      <c r="K77" s="16">
        <f>ROUND(E77+F77+G77+H77+I77+J77,2)</f>
        <v>47.9</v>
      </c>
      <c r="L77" s="20"/>
      <c r="M77" s="3">
        <v>8</v>
      </c>
      <c r="Y77" s="98"/>
      <c r="Z77" s="137"/>
      <c r="AA77" s="5"/>
      <c r="AB77" s="5">
        <v>10</v>
      </c>
    </row>
    <row r="78" spans="1:31" ht="13.5" thickBot="1" x14ac:dyDescent="0.25">
      <c r="A78" s="67" t="s">
        <v>367</v>
      </c>
      <c r="B78" s="67" t="s">
        <v>121</v>
      </c>
      <c r="C78" s="68"/>
      <c r="D78" s="67" t="s">
        <v>39</v>
      </c>
      <c r="Y78" s="98"/>
      <c r="Z78" s="137"/>
      <c r="AA78" s="5"/>
      <c r="AB78" s="5">
        <v>10</v>
      </c>
    </row>
    <row r="79" spans="1:31" ht="13.5" thickBot="1" x14ac:dyDescent="0.25">
      <c r="A79" s="67" t="s">
        <v>368</v>
      </c>
      <c r="B79" s="67" t="s">
        <v>369</v>
      </c>
      <c r="C79" s="68"/>
      <c r="D79" s="67" t="s">
        <v>39</v>
      </c>
      <c r="Y79" s="109"/>
      <c r="Z79" s="142"/>
      <c r="AA79" s="5">
        <f>SUM(Z72:Z79)</f>
        <v>0</v>
      </c>
      <c r="AB79" s="5">
        <v>10</v>
      </c>
    </row>
    <row r="80" spans="1:31" s="106" customFormat="1" ht="13.5" thickBot="1" x14ac:dyDescent="0.25">
      <c r="A80" s="120" t="s">
        <v>225</v>
      </c>
      <c r="B80" s="120" t="s">
        <v>179</v>
      </c>
      <c r="C80" s="121"/>
      <c r="D80" s="120" t="s">
        <v>181</v>
      </c>
      <c r="Y80" s="110"/>
      <c r="Z80" s="122"/>
      <c r="AA80" s="143"/>
      <c r="AB80" s="143"/>
      <c r="AC80" s="144"/>
      <c r="AD80" s="144"/>
      <c r="AE80" s="144"/>
    </row>
    <row r="81" spans="1:28" ht="13.5" thickBot="1" x14ac:dyDescent="0.25">
      <c r="A81" s="67" t="s">
        <v>371</v>
      </c>
      <c r="B81" s="67" t="s">
        <v>372</v>
      </c>
      <c r="C81" s="68"/>
      <c r="D81" s="67" t="s">
        <v>135</v>
      </c>
      <c r="Y81" s="98"/>
      <c r="Z81" s="137"/>
      <c r="AA81" s="5"/>
      <c r="AB81" s="5">
        <v>11</v>
      </c>
    </row>
    <row r="82" spans="1:28" ht="13.5" thickBot="1" x14ac:dyDescent="0.25">
      <c r="A82" s="67" t="s">
        <v>375</v>
      </c>
      <c r="B82" s="67" t="s">
        <v>376</v>
      </c>
      <c r="C82" s="68"/>
      <c r="D82" s="67" t="s">
        <v>135</v>
      </c>
      <c r="Y82" s="98"/>
      <c r="Z82" s="137"/>
      <c r="AA82" s="5"/>
      <c r="AB82" s="5">
        <v>11</v>
      </c>
    </row>
    <row r="83" spans="1:28" ht="13.5" thickBot="1" x14ac:dyDescent="0.25">
      <c r="A83" s="67" t="s">
        <v>382</v>
      </c>
      <c r="B83" s="67" t="s">
        <v>383</v>
      </c>
      <c r="C83" s="68"/>
      <c r="D83" s="67" t="s">
        <v>135</v>
      </c>
      <c r="Y83" s="98"/>
      <c r="Z83" s="137"/>
      <c r="AA83" s="5"/>
      <c r="AB83" s="5">
        <v>12</v>
      </c>
    </row>
    <row r="84" spans="1:28" ht="13.5" thickBot="1" x14ac:dyDescent="0.25">
      <c r="A84" s="67" t="s">
        <v>384</v>
      </c>
      <c r="B84" s="67" t="s">
        <v>385</v>
      </c>
      <c r="C84" s="68"/>
      <c r="D84" s="67" t="s">
        <v>135</v>
      </c>
      <c r="Y84" s="98"/>
      <c r="Z84" s="137"/>
      <c r="AA84" s="5"/>
      <c r="AB84" s="5">
        <v>12</v>
      </c>
    </row>
    <row r="85" spans="1:28" ht="13.5" thickBot="1" x14ac:dyDescent="0.25">
      <c r="A85" s="67" t="s">
        <v>386</v>
      </c>
      <c r="B85" s="67" t="s">
        <v>134</v>
      </c>
      <c r="C85" s="68"/>
      <c r="D85" s="67" t="s">
        <v>135</v>
      </c>
      <c r="Y85" s="98"/>
      <c r="Z85" s="137"/>
      <c r="AA85" s="5"/>
      <c r="AB85" s="5">
        <v>12</v>
      </c>
    </row>
    <row r="86" spans="1:28" ht="13.5" thickBot="1" x14ac:dyDescent="0.25">
      <c r="A86" s="67" t="s">
        <v>388</v>
      </c>
      <c r="B86" s="67" t="s">
        <v>147</v>
      </c>
      <c r="C86" s="68"/>
      <c r="D86" s="67" t="s">
        <v>135</v>
      </c>
      <c r="Y86" s="98"/>
      <c r="Z86" s="137"/>
      <c r="AA86" s="5"/>
      <c r="AB86" s="5">
        <v>13</v>
      </c>
    </row>
    <row r="87" spans="1:28" ht="13.5" thickBot="1" x14ac:dyDescent="0.25">
      <c r="A87" s="67" t="s">
        <v>390</v>
      </c>
      <c r="B87" s="67" t="s">
        <v>139</v>
      </c>
      <c r="C87" s="68"/>
      <c r="D87" s="67" t="s">
        <v>135</v>
      </c>
      <c r="Y87" s="98"/>
      <c r="Z87" s="137"/>
      <c r="AA87" s="5"/>
      <c r="AB87" s="5">
        <v>13</v>
      </c>
    </row>
    <row r="88" spans="1:28" ht="13.5" thickBot="1" x14ac:dyDescent="0.25">
      <c r="A88" s="67" t="s">
        <v>391</v>
      </c>
      <c r="B88" s="67" t="s">
        <v>392</v>
      </c>
      <c r="C88" s="68"/>
      <c r="D88" s="67" t="s">
        <v>135</v>
      </c>
      <c r="Y88" s="98"/>
      <c r="Z88" s="137"/>
      <c r="AA88" s="5"/>
      <c r="AB88" s="5">
        <v>13</v>
      </c>
    </row>
    <row r="89" spans="1:28" ht="13.5" thickBot="1" x14ac:dyDescent="0.25">
      <c r="A89" s="67" t="s">
        <v>394</v>
      </c>
      <c r="B89" s="67" t="s">
        <v>395</v>
      </c>
      <c r="C89" s="68"/>
      <c r="D89" s="67" t="s">
        <v>135</v>
      </c>
      <c r="Y89" s="98"/>
      <c r="Z89" s="137"/>
      <c r="AA89" s="5"/>
      <c r="AB89" s="5">
        <v>14</v>
      </c>
    </row>
    <row r="90" spans="1:28" ht="13.5" thickBot="1" x14ac:dyDescent="0.25">
      <c r="A90" s="67" t="s">
        <v>396</v>
      </c>
      <c r="B90" s="67" t="s">
        <v>395</v>
      </c>
      <c r="C90" s="68"/>
      <c r="D90" s="67" t="s">
        <v>135</v>
      </c>
      <c r="Y90" s="98"/>
      <c r="Z90" s="137"/>
      <c r="AA90" s="5"/>
      <c r="AB90" s="5">
        <v>14</v>
      </c>
    </row>
    <row r="91" spans="1:28" ht="13.5" thickBot="1" x14ac:dyDescent="0.25">
      <c r="A91" s="67" t="s">
        <v>374</v>
      </c>
      <c r="B91" s="67" t="s">
        <v>151</v>
      </c>
      <c r="C91" s="68"/>
      <c r="D91" s="67" t="s">
        <v>152</v>
      </c>
      <c r="Y91" s="98"/>
      <c r="Z91" s="137"/>
      <c r="AA91" s="5"/>
      <c r="AB91" s="5">
        <v>11</v>
      </c>
    </row>
    <row r="92" spans="1:28" ht="13.5" thickBot="1" x14ac:dyDescent="0.25">
      <c r="A92" s="67" t="s">
        <v>397</v>
      </c>
      <c r="B92" s="67" t="s">
        <v>398</v>
      </c>
      <c r="C92" s="68"/>
      <c r="D92" s="67" t="s">
        <v>152</v>
      </c>
      <c r="Y92" s="98"/>
      <c r="Z92" s="137"/>
      <c r="AA92" s="5"/>
      <c r="AB92" s="5">
        <v>14</v>
      </c>
    </row>
    <row r="93" spans="1:28" ht="13.5" thickBot="1" x14ac:dyDescent="0.25">
      <c r="A93" s="67" t="s">
        <v>399</v>
      </c>
      <c r="B93" s="67" t="s">
        <v>400</v>
      </c>
      <c r="C93" s="68"/>
      <c r="D93" s="67" t="s">
        <v>152</v>
      </c>
      <c r="Y93" s="98"/>
      <c r="Z93" s="137"/>
      <c r="AA93" s="5"/>
      <c r="AB93" s="5">
        <v>14</v>
      </c>
    </row>
    <row r="94" spans="1:28" x14ac:dyDescent="0.2">
      <c r="A94" s="131" t="s">
        <v>377</v>
      </c>
      <c r="B94" s="131" t="s">
        <v>378</v>
      </c>
      <c r="C94" s="132" t="s">
        <v>64</v>
      </c>
      <c r="D94" s="131" t="s">
        <v>24</v>
      </c>
      <c r="Y94" s="109"/>
      <c r="Z94" s="142"/>
      <c r="AA94" s="5"/>
      <c r="AB94" s="5">
        <v>11</v>
      </c>
    </row>
    <row r="95" spans="1:28" x14ac:dyDescent="0.2">
      <c r="A95" s="26" t="s">
        <v>373</v>
      </c>
      <c r="B95" s="26" t="s">
        <v>156</v>
      </c>
      <c r="C95" s="135"/>
      <c r="D95" s="26" t="s">
        <v>39</v>
      </c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137"/>
      <c r="AA95" s="5"/>
      <c r="AB95" s="5">
        <v>11</v>
      </c>
    </row>
    <row r="96" spans="1:28" x14ac:dyDescent="0.2">
      <c r="A96" s="26" t="s">
        <v>379</v>
      </c>
      <c r="B96" s="26" t="s">
        <v>283</v>
      </c>
      <c r="C96" s="135"/>
      <c r="D96" s="26" t="s">
        <v>39</v>
      </c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137"/>
      <c r="AA96" s="5"/>
      <c r="AB96" s="5">
        <v>12</v>
      </c>
    </row>
    <row r="97" spans="1:28" x14ac:dyDescent="0.2">
      <c r="A97" s="26" t="s">
        <v>380</v>
      </c>
      <c r="B97" s="26" t="s">
        <v>381</v>
      </c>
      <c r="C97" s="135"/>
      <c r="D97" s="26" t="s">
        <v>39</v>
      </c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137"/>
      <c r="AA97" s="5"/>
      <c r="AB97" s="5">
        <v>12</v>
      </c>
    </row>
    <row r="98" spans="1:28" x14ac:dyDescent="0.2">
      <c r="A98" s="26" t="s">
        <v>389</v>
      </c>
      <c r="B98" s="26" t="s">
        <v>141</v>
      </c>
      <c r="C98" s="135"/>
      <c r="D98" s="26" t="s">
        <v>142</v>
      </c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137"/>
      <c r="AA98" s="5"/>
      <c r="AB98" s="5">
        <v>13</v>
      </c>
    </row>
    <row r="99" spans="1:28" x14ac:dyDescent="0.2">
      <c r="A99" s="136" t="s">
        <v>406</v>
      </c>
      <c r="B99" s="136" t="s">
        <v>405</v>
      </c>
      <c r="C99" s="137"/>
      <c r="D99" s="98" t="s">
        <v>20</v>
      </c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137"/>
      <c r="AA99" s="5"/>
      <c r="AB99" s="5">
        <v>14</v>
      </c>
    </row>
    <row r="100" spans="1:28" x14ac:dyDescent="0.2">
      <c r="A100" s="136" t="s">
        <v>401</v>
      </c>
      <c r="B100" s="136" t="s">
        <v>164</v>
      </c>
      <c r="C100" s="137"/>
      <c r="D100" s="98" t="s">
        <v>20</v>
      </c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98"/>
      <c r="Y100" s="98"/>
      <c r="Z100" s="137"/>
      <c r="AA100" s="5"/>
      <c r="AB100" s="5">
        <v>14</v>
      </c>
    </row>
    <row r="101" spans="1:28" x14ac:dyDescent="0.2">
      <c r="A101" s="136" t="s">
        <v>402</v>
      </c>
      <c r="B101" s="136" t="s">
        <v>403</v>
      </c>
      <c r="C101" s="137"/>
      <c r="D101" s="98" t="s">
        <v>20</v>
      </c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137"/>
      <c r="AA101" s="5"/>
      <c r="AB101" s="5">
        <v>12</v>
      </c>
    </row>
    <row r="102" spans="1:28" x14ac:dyDescent="0.2">
      <c r="A102" s="133"/>
      <c r="B102" s="133"/>
      <c r="C102" s="134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34"/>
      <c r="AA102" s="5"/>
      <c r="AB102" s="5"/>
    </row>
    <row r="103" spans="1:28" x14ac:dyDescent="0.2">
      <c r="AA103" s="5"/>
      <c r="AB103" s="5"/>
    </row>
    <row r="104" spans="1:28" x14ac:dyDescent="0.2">
      <c r="AA104" s="5"/>
      <c r="AB104" s="5"/>
    </row>
    <row r="105" spans="1:28" x14ac:dyDescent="0.2">
      <c r="AA105" s="5"/>
      <c r="AB105" s="5"/>
    </row>
    <row r="106" spans="1:28" x14ac:dyDescent="0.2">
      <c r="AA106" s="5"/>
      <c r="AB106" s="5"/>
    </row>
    <row r="107" spans="1:28" x14ac:dyDescent="0.2">
      <c r="AA107" s="5"/>
      <c r="AB107" s="5"/>
    </row>
    <row r="108" spans="1:28" x14ac:dyDescent="0.2">
      <c r="AA108" s="5"/>
      <c r="AB108" s="5"/>
    </row>
    <row r="109" spans="1:28" x14ac:dyDescent="0.2">
      <c r="AA109" s="5"/>
      <c r="AB109" s="5"/>
    </row>
    <row r="110" spans="1:28" x14ac:dyDescent="0.2">
      <c r="AA110" s="5"/>
      <c r="AB110" s="5"/>
    </row>
    <row r="111" spans="1:28" x14ac:dyDescent="0.2">
      <c r="AA111" s="5"/>
      <c r="AB111" s="5"/>
    </row>
    <row r="112" spans="1:28" x14ac:dyDescent="0.2">
      <c r="AA112" s="5"/>
      <c r="AB112" s="5"/>
    </row>
    <row r="113" spans="27:28" x14ac:dyDescent="0.2">
      <c r="AA113" s="5"/>
      <c r="AB113" s="5"/>
    </row>
    <row r="114" spans="27:28" x14ac:dyDescent="0.2">
      <c r="AA114" s="5"/>
      <c r="AB114" s="5"/>
    </row>
    <row r="115" spans="27:28" x14ac:dyDescent="0.2">
      <c r="AA115" s="5"/>
      <c r="AB115" s="5"/>
    </row>
    <row r="116" spans="27:28" x14ac:dyDescent="0.2">
      <c r="AA116" s="5"/>
      <c r="AB116" s="5"/>
    </row>
    <row r="117" spans="27:28" x14ac:dyDescent="0.2">
      <c r="AA117" s="5"/>
      <c r="AB117" s="5"/>
    </row>
    <row r="118" spans="27:28" x14ac:dyDescent="0.2">
      <c r="AA118" s="5"/>
      <c r="AB118" s="5"/>
    </row>
    <row r="119" spans="27:28" x14ac:dyDescent="0.2">
      <c r="AA119" s="5"/>
      <c r="AB119" s="5"/>
    </row>
    <row r="120" spans="27:28" x14ac:dyDescent="0.2">
      <c r="AA120" s="5"/>
      <c r="AB120" s="5"/>
    </row>
    <row r="121" spans="27:28" x14ac:dyDescent="0.2">
      <c r="AA121" s="5"/>
      <c r="AB121" s="5"/>
    </row>
    <row r="122" spans="27:28" x14ac:dyDescent="0.2">
      <c r="AA122" s="5"/>
      <c r="AB122" s="5"/>
    </row>
    <row r="123" spans="27:28" x14ac:dyDescent="0.2">
      <c r="AA123" s="5"/>
      <c r="AB123" s="5"/>
    </row>
    <row r="124" spans="27:28" x14ac:dyDescent="0.2">
      <c r="AA124" s="5"/>
      <c r="AB124" s="5"/>
    </row>
    <row r="125" spans="27:28" x14ac:dyDescent="0.2">
      <c r="AA125" s="5"/>
      <c r="AB125" s="5"/>
    </row>
    <row r="126" spans="27:28" x14ac:dyDescent="0.2">
      <c r="AA126" s="5"/>
      <c r="AB126" s="5"/>
    </row>
    <row r="127" spans="27:28" x14ac:dyDescent="0.2">
      <c r="AA127" s="5"/>
      <c r="AB127" s="5"/>
    </row>
    <row r="128" spans="27:28" x14ac:dyDescent="0.2">
      <c r="AA128" s="5"/>
      <c r="AB128" s="5"/>
    </row>
    <row r="129" spans="27:28" x14ac:dyDescent="0.2">
      <c r="AA129" s="5"/>
      <c r="AB129" s="5"/>
    </row>
    <row r="130" spans="27:28" x14ac:dyDescent="0.2">
      <c r="AA130" s="5"/>
      <c r="AB130" s="5"/>
    </row>
    <row r="131" spans="27:28" x14ac:dyDescent="0.2">
      <c r="AA131" s="5"/>
      <c r="AB131" s="5"/>
    </row>
    <row r="132" spans="27:28" x14ac:dyDescent="0.2">
      <c r="AA132" s="5"/>
      <c r="AB132" s="5"/>
    </row>
    <row r="133" spans="27:28" x14ac:dyDescent="0.2">
      <c r="AA133" s="5"/>
      <c r="AB133" s="5"/>
    </row>
    <row r="134" spans="27:28" x14ac:dyDescent="0.2">
      <c r="AA134" s="5"/>
      <c r="AB134" s="5"/>
    </row>
    <row r="135" spans="27:28" x14ac:dyDescent="0.2">
      <c r="AA135" s="5"/>
      <c r="AB135" s="5"/>
    </row>
    <row r="136" spans="27:28" x14ac:dyDescent="0.2">
      <c r="AA136" s="5"/>
      <c r="AB136" s="5"/>
    </row>
    <row r="137" spans="27:28" x14ac:dyDescent="0.2">
      <c r="AA137" s="5"/>
      <c r="AB137" s="5"/>
    </row>
    <row r="138" spans="27:28" x14ac:dyDescent="0.2">
      <c r="AA138" s="5"/>
      <c r="AB138" s="5"/>
    </row>
    <row r="139" spans="27:28" x14ac:dyDescent="0.2">
      <c r="AA139" s="5"/>
      <c r="AB139" s="5"/>
    </row>
    <row r="140" spans="27:28" x14ac:dyDescent="0.2">
      <c r="AA140" s="5"/>
      <c r="AB140" s="5"/>
    </row>
    <row r="141" spans="27:28" x14ac:dyDescent="0.2">
      <c r="AA141" s="5"/>
      <c r="AB141" s="5"/>
    </row>
    <row r="142" spans="27:28" x14ac:dyDescent="0.2">
      <c r="AA142" s="5"/>
      <c r="AB142" s="5"/>
    </row>
    <row r="143" spans="27:28" x14ac:dyDescent="0.2">
      <c r="AA143" s="5"/>
      <c r="AB143" s="5"/>
    </row>
    <row r="144" spans="27:28" x14ac:dyDescent="0.2">
      <c r="AA144" s="5"/>
      <c r="AB144" s="5"/>
    </row>
    <row r="145" spans="27:28" x14ac:dyDescent="0.2">
      <c r="AA145" s="5"/>
      <c r="AB145" s="5"/>
    </row>
    <row r="146" spans="27:28" x14ac:dyDescent="0.2">
      <c r="AA146" s="5"/>
      <c r="AB146" s="5"/>
    </row>
    <row r="147" spans="27:28" x14ac:dyDescent="0.2">
      <c r="AA147" s="5"/>
      <c r="AB147" s="5"/>
    </row>
    <row r="148" spans="27:28" x14ac:dyDescent="0.2">
      <c r="AA148" s="5"/>
      <c r="AB148" s="5"/>
    </row>
    <row r="149" spans="27:28" x14ac:dyDescent="0.2">
      <c r="AA149" s="5"/>
      <c r="AB149" s="5"/>
    </row>
    <row r="150" spans="27:28" x14ac:dyDescent="0.2">
      <c r="AA150" s="5"/>
      <c r="AB150" s="5"/>
    </row>
    <row r="151" spans="27:28" x14ac:dyDescent="0.2">
      <c r="AA151" s="5"/>
      <c r="AB151" s="5"/>
    </row>
    <row r="152" spans="27:28" x14ac:dyDescent="0.2">
      <c r="AA152" s="5"/>
      <c r="AB152" s="5"/>
    </row>
    <row r="153" spans="27:28" x14ac:dyDescent="0.2">
      <c r="AA153" s="5"/>
      <c r="AB153" s="5"/>
    </row>
    <row r="154" spans="27:28" x14ac:dyDescent="0.2">
      <c r="AA154" s="5"/>
      <c r="AB154" s="5"/>
    </row>
    <row r="155" spans="27:28" x14ac:dyDescent="0.2">
      <c r="AA155" s="5"/>
      <c r="AB155" s="5"/>
    </row>
    <row r="156" spans="27:28" x14ac:dyDescent="0.2">
      <c r="AA156" s="5"/>
      <c r="AB156" s="5"/>
    </row>
    <row r="157" spans="27:28" x14ac:dyDescent="0.2">
      <c r="AA157" s="5"/>
      <c r="AB157" s="5"/>
    </row>
    <row r="158" spans="27:28" x14ac:dyDescent="0.2">
      <c r="AA158" s="5"/>
      <c r="AB158" s="5"/>
    </row>
    <row r="159" spans="27:28" x14ac:dyDescent="0.2">
      <c r="AA159" s="5"/>
      <c r="AB159" s="5"/>
    </row>
    <row r="160" spans="27:28" x14ac:dyDescent="0.2">
      <c r="AA160" s="5"/>
      <c r="AB160" s="5"/>
    </row>
    <row r="161" spans="27:28" x14ac:dyDescent="0.2">
      <c r="AA161" s="5"/>
      <c r="AB161" s="5"/>
    </row>
    <row r="162" spans="27:28" x14ac:dyDescent="0.2">
      <c r="AA162" s="5"/>
      <c r="AB162" s="5"/>
    </row>
    <row r="163" spans="27:28" x14ac:dyDescent="0.2">
      <c r="AA163" s="5"/>
      <c r="AB163" s="5"/>
    </row>
    <row r="164" spans="27:28" x14ac:dyDescent="0.2">
      <c r="AA164" s="5"/>
      <c r="AB164" s="5"/>
    </row>
    <row r="165" spans="27:28" x14ac:dyDescent="0.2">
      <c r="AA165" s="5"/>
      <c r="AB165" s="5"/>
    </row>
    <row r="166" spans="27:28" x14ac:dyDescent="0.2">
      <c r="AA166" s="5"/>
      <c r="AB166" s="5"/>
    </row>
    <row r="167" spans="27:28" x14ac:dyDescent="0.2">
      <c r="AA167" s="5"/>
      <c r="AB167" s="5"/>
    </row>
    <row r="168" spans="27:28" x14ac:dyDescent="0.2">
      <c r="AA168" s="5"/>
      <c r="AB168" s="5"/>
    </row>
    <row r="169" spans="27:28" x14ac:dyDescent="0.2">
      <c r="AA169" s="5"/>
      <c r="AB169" s="5"/>
    </row>
    <row r="170" spans="27:28" x14ac:dyDescent="0.2">
      <c r="AA170" s="5"/>
      <c r="AB170" s="5"/>
    </row>
    <row r="171" spans="27:28" x14ac:dyDescent="0.2">
      <c r="AA171" s="5"/>
      <c r="AB171" s="5"/>
    </row>
    <row r="172" spans="27:28" x14ac:dyDescent="0.2">
      <c r="AB172" s="5"/>
    </row>
    <row r="173" spans="27:28" x14ac:dyDescent="0.2">
      <c r="AB173" s="5"/>
    </row>
  </sheetData>
  <phoneticPr fontId="17" type="noConversion"/>
  <conditionalFormatting sqref="H54:H60 L54 P53:P54 T53:T54 X53:X54 H2:H37 H45:H52">
    <cfRule type="expression" dxfId="62" priority="95">
      <formula>IF(H2=MAX(H2,L2),TRUE(),FALSE())</formula>
    </cfRule>
  </conditionalFormatting>
  <conditionalFormatting sqref="L54:L60 P53:P54 T53:T54 X53:X54 L2:L37 L45:L52">
    <cfRule type="expression" dxfId="61" priority="94">
      <formula>IF(L2=MAX(L2,H2),TRUE(),FALSE())</formula>
    </cfRule>
  </conditionalFormatting>
  <conditionalFormatting sqref="H38:H40">
    <cfRule type="expression" dxfId="60" priority="93">
      <formula>IF(H38=MAX(H38,L38),TRUE(),FALSE())</formula>
    </cfRule>
  </conditionalFormatting>
  <conditionalFormatting sqref="L38:L40">
    <cfRule type="expression" dxfId="59" priority="92">
      <formula>IF(L38=MAX(L38,H38),TRUE(),FALSE())</formula>
    </cfRule>
  </conditionalFormatting>
  <conditionalFormatting sqref="H41:H44">
    <cfRule type="expression" dxfId="58" priority="91">
      <formula>IF(H41=MAX(H41,L41),TRUE(),FALSE())</formula>
    </cfRule>
  </conditionalFormatting>
  <conditionalFormatting sqref="L41:L44">
    <cfRule type="expression" dxfId="57" priority="90">
      <formula>IF(L41=MAX(L41,H41),TRUE(),FALSE())</formula>
    </cfRule>
  </conditionalFormatting>
  <conditionalFormatting sqref="H42:H43">
    <cfRule type="expression" dxfId="56" priority="89">
      <formula>IF(H42=MAX(H42,D42),TRUE(),FALSE())</formula>
    </cfRule>
  </conditionalFormatting>
  <conditionalFormatting sqref="P42:P43">
    <cfRule type="expression" dxfId="55" priority="88">
      <formula>IF(P42=MAX(P42,L42),TRUE(),FALSE())</formula>
    </cfRule>
  </conditionalFormatting>
  <conditionalFormatting sqref="X42:X43">
    <cfRule type="expression" dxfId="54" priority="87">
      <formula>IF(X42=MAX(X42,T42),TRUE(),FALSE())</formula>
    </cfRule>
  </conditionalFormatting>
  <conditionalFormatting sqref="H53">
    <cfRule type="expression" dxfId="53" priority="84">
      <formula>IF(H53=MAX(H53,L53),TRUE(),FALSE())</formula>
    </cfRule>
  </conditionalFormatting>
  <conditionalFormatting sqref="L53">
    <cfRule type="expression" dxfId="52" priority="83">
      <formula>IF(L53=MAX(L53,H53),TRUE(),FALSE())</formula>
    </cfRule>
  </conditionalFormatting>
  <conditionalFormatting sqref="H53">
    <cfRule type="expression" dxfId="51" priority="82">
      <formula>IF(H53=MAX(H53,L53),TRUE(),FALSE())</formula>
    </cfRule>
  </conditionalFormatting>
  <conditionalFormatting sqref="L53">
    <cfRule type="expression" dxfId="50" priority="81">
      <formula>IF(L53=MAX(L53,P53),TRUE(),FALSE())</formula>
    </cfRule>
  </conditionalFormatting>
  <conditionalFormatting sqref="L54">
    <cfRule type="expression" dxfId="49" priority="72">
      <formula>IF(L54=MAX(L54,P54),TRUE(),FALSE())</formula>
    </cfRule>
  </conditionalFormatting>
  <conditionalFormatting sqref="P54">
    <cfRule type="expression" dxfId="48" priority="71">
      <formula>IF(P54=MAX(P54,T54),TRUE(),FALSE())</formula>
    </cfRule>
  </conditionalFormatting>
  <conditionalFormatting sqref="T54">
    <cfRule type="expression" dxfId="47" priority="70">
      <formula>IF(T54=MAX(T54,X54),TRUE(),FALSE())</formula>
    </cfRule>
  </conditionalFormatting>
  <conditionalFormatting sqref="X54">
    <cfRule type="expression" dxfId="46" priority="69">
      <formula>IF(X54=MAX(X54,AB54),TRUE(),FALSE())</formula>
    </cfRule>
  </conditionalFormatting>
  <conditionalFormatting sqref="H61:H77 F61:F77">
    <cfRule type="expression" dxfId="45" priority="66">
      <formula>IF(F61=MAX(F61,#REF!),TRUE(),FALSE())</formula>
    </cfRule>
  </conditionalFormatting>
  <conditionalFormatting sqref="E76:J77 E61:J63">
    <cfRule type="expression" dxfId="44" priority="65">
      <formula>IF(E61=MAX(E61,F61),TRUE(),FALSE())</formula>
    </cfRule>
  </conditionalFormatting>
  <conditionalFormatting sqref="E64:E66">
    <cfRule type="expression" dxfId="43" priority="59">
      <formula>IF(E64=MAX(E64,F64),TRUE(),FALSE())</formula>
    </cfRule>
  </conditionalFormatting>
  <conditionalFormatting sqref="E64:E66">
    <cfRule type="expression" dxfId="42" priority="58">
      <formula>IF(E64=MAX(E64,F64),TRUE(),FALSE())</formula>
    </cfRule>
  </conditionalFormatting>
  <conditionalFormatting sqref="F64:J66">
    <cfRule type="expression" dxfId="41" priority="56">
      <formula>IF(F64=MAX(F64,G64),TRUE(),FALSE())</formula>
    </cfRule>
  </conditionalFormatting>
  <conditionalFormatting sqref="F64:J66">
    <cfRule type="expression" dxfId="40" priority="55">
      <formula>IF(F64=MAX(F64,G64),TRUE(),FALSE())</formula>
    </cfRule>
  </conditionalFormatting>
  <conditionalFormatting sqref="E67:E69">
    <cfRule type="expression" dxfId="39" priority="53">
      <formula>IF(E67=MAX(E67,F67),TRUE(),FALSE())</formula>
    </cfRule>
  </conditionalFormatting>
  <conditionalFormatting sqref="E67:E69">
    <cfRule type="expression" dxfId="38" priority="52">
      <formula>IF(E67=MAX(E67,F67),TRUE(),FALSE())</formula>
    </cfRule>
  </conditionalFormatting>
  <conditionalFormatting sqref="F67:J69">
    <cfRule type="expression" dxfId="37" priority="50">
      <formula>IF(F67=MAX(F67,G67),TRUE(),FALSE())</formula>
    </cfRule>
  </conditionalFormatting>
  <conditionalFormatting sqref="F67:J69">
    <cfRule type="expression" dxfId="36" priority="49">
      <formula>IF(F67=MAX(F67,G67),TRUE(),FALSE())</formula>
    </cfRule>
  </conditionalFormatting>
  <conditionalFormatting sqref="E70:E73">
    <cfRule type="expression" dxfId="35" priority="47">
      <formula>IF(E70=MAX(E70,F70),TRUE(),FALSE())</formula>
    </cfRule>
  </conditionalFormatting>
  <conditionalFormatting sqref="E70:E73">
    <cfRule type="expression" dxfId="34" priority="46">
      <formula>IF(E70=MAX(E70,F70),TRUE(),FALSE())</formula>
    </cfRule>
  </conditionalFormatting>
  <conditionalFormatting sqref="F70:J73">
    <cfRule type="expression" dxfId="33" priority="44">
      <formula>IF(F70=MAX(F70,G70),TRUE(),FALSE())</formula>
    </cfRule>
  </conditionalFormatting>
  <conditionalFormatting sqref="F70:J73">
    <cfRule type="expression" dxfId="32" priority="43">
      <formula>IF(F70=MAX(F70,G70),TRUE(),FALSE())</formula>
    </cfRule>
  </conditionalFormatting>
  <conditionalFormatting sqref="E74:E75">
    <cfRule type="expression" dxfId="31" priority="41">
      <formula>IF(E74=MAX(E74,F74),TRUE(),FALSE())</formula>
    </cfRule>
  </conditionalFormatting>
  <conditionalFormatting sqref="E74:E75">
    <cfRule type="expression" dxfId="30" priority="40">
      <formula>IF(E74=MAX(E74,F74),TRUE(),FALSE())</formula>
    </cfRule>
  </conditionalFormatting>
  <conditionalFormatting sqref="F74:J75">
    <cfRule type="expression" dxfId="29" priority="38">
      <formula>IF(F74=MAX(F74,G74),TRUE(),FALSE())</formula>
    </cfRule>
  </conditionalFormatting>
  <conditionalFormatting sqref="F74:J75">
    <cfRule type="expression" dxfId="28" priority="37">
      <formula>IF(F74=MAX(F74,G74),TRUE(),FALSE())</formula>
    </cfRule>
  </conditionalFormatting>
  <conditionalFormatting sqref="H26:H27">
    <cfRule type="expression" dxfId="27" priority="28">
      <formula>IF(H26=MAX(H26,L26),TRUE(),FALSE())</formula>
    </cfRule>
  </conditionalFormatting>
  <conditionalFormatting sqref="L26:L27">
    <cfRule type="expression" dxfId="26" priority="27">
      <formula>IF(L26=MAX(L26,H26),TRUE(),FALSE())</formula>
    </cfRule>
  </conditionalFormatting>
  <conditionalFormatting sqref="H25">
    <cfRule type="expression" dxfId="25" priority="26">
      <formula>IF(H25=MAX(H25,L25),TRUE(),FALSE())</formula>
    </cfRule>
  </conditionalFormatting>
  <conditionalFormatting sqref="L25">
    <cfRule type="expression" dxfId="24" priority="25">
      <formula>IF(L25=MAX(L25,H25),TRUE(),FALSE())</formula>
    </cfRule>
  </conditionalFormatting>
  <conditionalFormatting sqref="H25">
    <cfRule type="expression" dxfId="23" priority="24">
      <formula>IF(H25=MAX(H25,L25),TRUE(),FALSE())</formula>
    </cfRule>
  </conditionalFormatting>
  <conditionalFormatting sqref="L25">
    <cfRule type="expression" dxfId="22" priority="23">
      <formula>IF(L25=MAX(L25,P25),TRUE(),FALSE())</formula>
    </cfRule>
  </conditionalFormatting>
  <conditionalFormatting sqref="L26">
    <cfRule type="expression" dxfId="21" priority="22">
      <formula>IF(L26=MAX(L26,H26),TRUE(),FALSE())</formula>
    </cfRule>
  </conditionalFormatting>
  <conditionalFormatting sqref="L26">
    <cfRule type="expression" dxfId="20" priority="21">
      <formula>IF(L26=MAX(L26,P26),TRUE(),FALSE())</formula>
    </cfRule>
  </conditionalFormatting>
  <conditionalFormatting sqref="P25:P26">
    <cfRule type="expression" dxfId="19" priority="20">
      <formula>IF(P25=MAX(P25,L25),TRUE(),FALSE())</formula>
    </cfRule>
  </conditionalFormatting>
  <conditionalFormatting sqref="P25:P26">
    <cfRule type="expression" dxfId="18" priority="19">
      <formula>IF(P25=MAX(P25,T25),TRUE(),FALSE())</formula>
    </cfRule>
  </conditionalFormatting>
  <conditionalFormatting sqref="T25:T26">
    <cfRule type="expression" dxfId="17" priority="18">
      <formula>IF(T25=MAX(T25,P25),TRUE(),FALSE())</formula>
    </cfRule>
  </conditionalFormatting>
  <conditionalFormatting sqref="T25:T26">
    <cfRule type="expression" dxfId="16" priority="17">
      <formula>IF(T25=MAX(T25,X25),TRUE(),FALSE())</formula>
    </cfRule>
  </conditionalFormatting>
  <conditionalFormatting sqref="X25:X26">
    <cfRule type="expression" dxfId="15" priority="16">
      <formula>IF(X25=MAX(X25,T25),TRUE(),FALSE())</formula>
    </cfRule>
  </conditionalFormatting>
  <conditionalFormatting sqref="X25:X26">
    <cfRule type="expression" dxfId="14" priority="15">
      <formula>IF(X25=MAX(X25,AB25),TRUE(),FALSE())</formula>
    </cfRule>
  </conditionalFormatting>
  <conditionalFormatting sqref="H6:H14 H16">
    <cfRule type="expression" dxfId="13" priority="14">
      <formula>IF(H6=MAX(H6,L6),TRUE(),FALSE())</formula>
    </cfRule>
  </conditionalFormatting>
  <conditionalFormatting sqref="L6:L14 L16">
    <cfRule type="expression" dxfId="12" priority="13">
      <formula>IF(L6=MAX(L6,H6),TRUE(),FALSE())</formula>
    </cfRule>
  </conditionalFormatting>
  <conditionalFormatting sqref="H15">
    <cfRule type="expression" dxfId="11" priority="12">
      <formula>IF(H15=MAX(H15,L15),TRUE(),FALSE())</formula>
    </cfRule>
  </conditionalFormatting>
  <conditionalFormatting sqref="L15">
    <cfRule type="expression" dxfId="10" priority="11">
      <formula>IF(L15=MAX(L15,H15),TRUE(),FALSE())</formula>
    </cfRule>
  </conditionalFormatting>
  <conditionalFormatting sqref="H15">
    <cfRule type="expression" dxfId="9" priority="10">
      <formula>IF(H15=MAX(H15,L15),TRUE(),FALSE())</formula>
    </cfRule>
  </conditionalFormatting>
  <conditionalFormatting sqref="L15">
    <cfRule type="expression" dxfId="8" priority="9">
      <formula>IF(L15=MAX(L15,P15),TRUE(),FALSE())</formula>
    </cfRule>
  </conditionalFormatting>
  <conditionalFormatting sqref="L16">
    <cfRule type="expression" dxfId="7" priority="8">
      <formula>IF(L16=MAX(L16,H16),TRUE(),FALSE())</formula>
    </cfRule>
  </conditionalFormatting>
  <conditionalFormatting sqref="L16">
    <cfRule type="expression" dxfId="6" priority="7">
      <formula>IF(L16=MAX(L16,P16),TRUE(),FALSE())</formula>
    </cfRule>
  </conditionalFormatting>
  <conditionalFormatting sqref="P15:P16">
    <cfRule type="expression" dxfId="5" priority="6">
      <formula>IF(P15=MAX(P15,L15),TRUE(),FALSE())</formula>
    </cfRule>
  </conditionalFormatting>
  <conditionalFormatting sqref="P15:P16">
    <cfRule type="expression" dxfId="4" priority="5">
      <formula>IF(P15=MAX(P15,T15),TRUE(),FALSE())</formula>
    </cfRule>
  </conditionalFormatting>
  <conditionalFormatting sqref="T15:T16">
    <cfRule type="expression" dxfId="3" priority="4">
      <formula>IF(T15=MAX(T15,P15),TRUE(),FALSE())</formula>
    </cfRule>
  </conditionalFormatting>
  <conditionalFormatting sqref="T15:T16">
    <cfRule type="expression" dxfId="2" priority="3">
      <formula>IF(T15=MAX(T15,X15),TRUE(),FALSE())</formula>
    </cfRule>
  </conditionalFormatting>
  <conditionalFormatting sqref="X15:X16">
    <cfRule type="expression" dxfId="1" priority="2">
      <formula>IF(X15=MAX(X15,T15),TRUE(),FALSE())</formula>
    </cfRule>
  </conditionalFormatting>
  <conditionalFormatting sqref="X15:X16">
    <cfRule type="expression" dxfId="0" priority="1">
      <formula>IF(X15=MAX(X15,AB15),TRUE(),FALSE())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5"/>
  <sheetViews>
    <sheetView workbookViewId="0">
      <selection activeCell="B17" sqref="B17"/>
    </sheetView>
  </sheetViews>
  <sheetFormatPr baseColWidth="10" defaultRowHeight="12.75" x14ac:dyDescent="0.2"/>
  <cols>
    <col min="1" max="1" width="10.7109375" style="45" customWidth="1"/>
    <col min="2" max="2" width="13.42578125" style="45" customWidth="1"/>
    <col min="3" max="3" width="11.28515625" style="45" customWidth="1"/>
    <col min="4" max="4" width="15" style="45" customWidth="1"/>
    <col min="5" max="5" width="10.85546875" style="45" customWidth="1"/>
    <col min="6" max="6" width="8.85546875" style="43" customWidth="1"/>
    <col min="7" max="7" width="11.7109375" style="43" customWidth="1"/>
  </cols>
  <sheetData>
    <row r="1" spans="1:9" x14ac:dyDescent="0.2">
      <c r="A1" s="46" t="s">
        <v>178</v>
      </c>
      <c r="B1" s="46" t="s">
        <v>179</v>
      </c>
      <c r="C1" s="46" t="s">
        <v>180</v>
      </c>
      <c r="D1" s="46" t="s">
        <v>181</v>
      </c>
      <c r="E1" s="46" t="s">
        <v>182</v>
      </c>
      <c r="F1" s="47" t="s">
        <v>7</v>
      </c>
      <c r="G1" s="47" t="s">
        <v>218</v>
      </c>
    </row>
    <row r="2" spans="1:9" x14ac:dyDescent="0.2">
      <c r="A2" s="48" t="s">
        <v>133</v>
      </c>
      <c r="B2" s="48" t="s">
        <v>134</v>
      </c>
      <c r="C2" s="48">
        <v>2007</v>
      </c>
      <c r="D2" s="48" t="s">
        <v>135</v>
      </c>
      <c r="E2" s="49">
        <v>9</v>
      </c>
    </row>
    <row r="3" spans="1:9" x14ac:dyDescent="0.2">
      <c r="A3" s="48" t="s">
        <v>136</v>
      </c>
      <c r="B3" s="48" t="s">
        <v>137</v>
      </c>
      <c r="C3" s="48">
        <v>2006</v>
      </c>
      <c r="D3" s="48" t="s">
        <v>135</v>
      </c>
      <c r="E3" s="49">
        <v>9</v>
      </c>
    </row>
    <row r="4" spans="1:9" x14ac:dyDescent="0.2">
      <c r="A4" s="48" t="s">
        <v>138</v>
      </c>
      <c r="B4" s="48" t="s">
        <v>139</v>
      </c>
      <c r="C4" s="48">
        <v>2006</v>
      </c>
      <c r="D4" s="48" t="s">
        <v>135</v>
      </c>
      <c r="E4" s="49">
        <v>9</v>
      </c>
    </row>
    <row r="5" spans="1:9" x14ac:dyDescent="0.2">
      <c r="A5" s="48" t="s">
        <v>146</v>
      </c>
      <c r="B5" s="48" t="s">
        <v>147</v>
      </c>
      <c r="C5" s="48">
        <v>2005</v>
      </c>
      <c r="D5" s="48" t="s">
        <v>135</v>
      </c>
      <c r="E5" s="49">
        <v>10</v>
      </c>
    </row>
    <row r="6" spans="1:9" x14ac:dyDescent="0.2">
      <c r="A6" s="48" t="s">
        <v>148</v>
      </c>
      <c r="B6" s="48" t="s">
        <v>149</v>
      </c>
      <c r="C6" s="48">
        <v>2005</v>
      </c>
      <c r="D6" s="48" t="s">
        <v>135</v>
      </c>
      <c r="E6" s="49">
        <v>10</v>
      </c>
    </row>
    <row r="7" spans="1:9" x14ac:dyDescent="0.2">
      <c r="A7" s="48" t="s">
        <v>153</v>
      </c>
      <c r="B7" s="48" t="s">
        <v>154</v>
      </c>
      <c r="C7" s="48">
        <v>2004</v>
      </c>
      <c r="D7" s="48" t="s">
        <v>135</v>
      </c>
      <c r="E7" s="49">
        <v>11</v>
      </c>
    </row>
    <row r="8" spans="1:9" x14ac:dyDescent="0.2">
      <c r="A8" s="48" t="s">
        <v>165</v>
      </c>
      <c r="B8" s="48" t="s">
        <v>166</v>
      </c>
      <c r="C8" s="48">
        <v>2003</v>
      </c>
      <c r="D8" s="48" t="s">
        <v>135</v>
      </c>
      <c r="E8" s="49">
        <v>12</v>
      </c>
    </row>
    <row r="9" spans="1:9" x14ac:dyDescent="0.2">
      <c r="A9" s="48" t="s">
        <v>167</v>
      </c>
      <c r="B9" s="48" t="s">
        <v>168</v>
      </c>
      <c r="C9" s="48">
        <v>2002</v>
      </c>
      <c r="D9" s="48" t="s">
        <v>135</v>
      </c>
      <c r="E9" s="49">
        <v>13</v>
      </c>
    </row>
    <row r="10" spans="1:9" x14ac:dyDescent="0.2">
      <c r="A10" s="48" t="s">
        <v>176</v>
      </c>
      <c r="B10" s="48" t="s">
        <v>177</v>
      </c>
      <c r="C10" s="48">
        <v>1999</v>
      </c>
      <c r="D10" s="48" t="s">
        <v>135</v>
      </c>
      <c r="E10" s="49">
        <v>16</v>
      </c>
      <c r="H10">
        <v>9</v>
      </c>
      <c r="I10">
        <f>H10*2.5</f>
        <v>22.5</v>
      </c>
    </row>
    <row r="11" spans="1:9" x14ac:dyDescent="0.2">
      <c r="A11" s="56" t="s">
        <v>150</v>
      </c>
      <c r="B11" s="56" t="s">
        <v>151</v>
      </c>
      <c r="C11" s="56">
        <v>2005</v>
      </c>
      <c r="D11" s="56" t="s">
        <v>152</v>
      </c>
      <c r="E11" s="57">
        <v>10</v>
      </c>
      <c r="F11" s="58"/>
      <c r="G11" s="58"/>
      <c r="H11">
        <v>1</v>
      </c>
      <c r="I11">
        <f>H11*2.5</f>
        <v>2.5</v>
      </c>
    </row>
    <row r="12" spans="1:9" x14ac:dyDescent="0.2">
      <c r="A12" s="48" t="s">
        <v>158</v>
      </c>
      <c r="B12" s="48" t="s">
        <v>159</v>
      </c>
      <c r="C12" s="48">
        <v>2005</v>
      </c>
      <c r="D12" s="48" t="s">
        <v>160</v>
      </c>
      <c r="E12" s="49">
        <v>12</v>
      </c>
    </row>
    <row r="13" spans="1:9" x14ac:dyDescent="0.2">
      <c r="A13" s="48" t="s">
        <v>161</v>
      </c>
      <c r="B13" s="48" t="s">
        <v>162</v>
      </c>
      <c r="C13" s="48">
        <v>2004</v>
      </c>
      <c r="D13" s="48" t="s">
        <v>160</v>
      </c>
      <c r="E13" s="49">
        <v>12</v>
      </c>
    </row>
    <row r="14" spans="1:9" x14ac:dyDescent="0.2">
      <c r="A14" s="48" t="s">
        <v>163</v>
      </c>
      <c r="B14" s="48" t="s">
        <v>164</v>
      </c>
      <c r="C14" s="48">
        <v>2003</v>
      </c>
      <c r="D14" s="48" t="s">
        <v>160</v>
      </c>
      <c r="E14" s="49">
        <v>12</v>
      </c>
    </row>
    <row r="15" spans="1:9" x14ac:dyDescent="0.2">
      <c r="A15" s="48" t="s">
        <v>169</v>
      </c>
      <c r="B15" s="48" t="s">
        <v>164</v>
      </c>
      <c r="C15" s="48">
        <v>2001</v>
      </c>
      <c r="D15" s="48" t="s">
        <v>160</v>
      </c>
      <c r="E15" s="49">
        <v>13</v>
      </c>
    </row>
    <row r="16" spans="1:9" x14ac:dyDescent="0.2">
      <c r="A16" s="50" t="s">
        <v>183</v>
      </c>
      <c r="B16" s="50" t="s">
        <v>46</v>
      </c>
      <c r="C16" s="45">
        <v>2007</v>
      </c>
      <c r="D16" s="48" t="s">
        <v>160</v>
      </c>
      <c r="E16" s="51">
        <v>1</v>
      </c>
    </row>
    <row r="17" spans="1:9" x14ac:dyDescent="0.2">
      <c r="A17" s="50" t="s">
        <v>21</v>
      </c>
      <c r="B17" s="50" t="s">
        <v>22</v>
      </c>
      <c r="C17" s="45">
        <v>2007</v>
      </c>
      <c r="D17" s="48" t="s">
        <v>160</v>
      </c>
      <c r="E17" s="51">
        <v>1</v>
      </c>
    </row>
    <row r="18" spans="1:9" x14ac:dyDescent="0.2">
      <c r="A18" s="50" t="s">
        <v>184</v>
      </c>
      <c r="B18" s="50" t="s">
        <v>23</v>
      </c>
      <c r="C18" s="45">
        <v>2007</v>
      </c>
      <c r="D18" s="48" t="s">
        <v>160</v>
      </c>
      <c r="E18" s="51">
        <v>1</v>
      </c>
    </row>
    <row r="19" spans="1:9" x14ac:dyDescent="0.2">
      <c r="A19" s="52" t="s">
        <v>21</v>
      </c>
      <c r="B19" s="52" t="s">
        <v>32</v>
      </c>
      <c r="C19" s="53">
        <v>2005</v>
      </c>
      <c r="D19" s="48" t="s">
        <v>160</v>
      </c>
      <c r="E19" s="51">
        <v>2</v>
      </c>
    </row>
    <row r="20" spans="1:9" x14ac:dyDescent="0.2">
      <c r="A20" s="52" t="s">
        <v>33</v>
      </c>
      <c r="B20" s="52" t="s">
        <v>34</v>
      </c>
      <c r="C20" s="53">
        <v>2006</v>
      </c>
      <c r="D20" s="48" t="s">
        <v>160</v>
      </c>
      <c r="E20" s="51">
        <v>2</v>
      </c>
    </row>
    <row r="21" spans="1:9" x14ac:dyDescent="0.2">
      <c r="A21" s="52" t="s">
        <v>35</v>
      </c>
      <c r="B21" s="52" t="s">
        <v>36</v>
      </c>
      <c r="C21" s="53">
        <v>2005</v>
      </c>
      <c r="D21" s="48" t="s">
        <v>160</v>
      </c>
      <c r="E21" s="51">
        <v>2</v>
      </c>
    </row>
    <row r="22" spans="1:9" x14ac:dyDescent="0.2">
      <c r="A22" s="50" t="s">
        <v>45</v>
      </c>
      <c r="B22" s="50" t="s">
        <v>46</v>
      </c>
      <c r="C22" s="45">
        <v>2004</v>
      </c>
      <c r="D22" s="48" t="s">
        <v>160</v>
      </c>
      <c r="E22" s="51">
        <v>3</v>
      </c>
    </row>
    <row r="23" spans="1:9" x14ac:dyDescent="0.2">
      <c r="A23" s="50" t="s">
        <v>47</v>
      </c>
      <c r="B23" s="50" t="s">
        <v>46</v>
      </c>
      <c r="C23" s="45">
        <v>2004</v>
      </c>
      <c r="D23" s="48" t="s">
        <v>160</v>
      </c>
      <c r="E23" s="51">
        <v>3</v>
      </c>
    </row>
    <row r="24" spans="1:9" x14ac:dyDescent="0.2">
      <c r="A24" s="50" t="s">
        <v>48</v>
      </c>
      <c r="B24" s="50" t="s">
        <v>49</v>
      </c>
      <c r="C24" s="45">
        <v>2004</v>
      </c>
      <c r="D24" s="48" t="s">
        <v>160</v>
      </c>
      <c r="E24" s="51">
        <v>3</v>
      </c>
    </row>
    <row r="25" spans="1:9" x14ac:dyDescent="0.2">
      <c r="A25" s="50" t="s">
        <v>50</v>
      </c>
      <c r="B25" s="50" t="s">
        <v>51</v>
      </c>
      <c r="C25" s="45">
        <v>2004</v>
      </c>
      <c r="D25" s="48" t="s">
        <v>160</v>
      </c>
      <c r="E25" s="51">
        <v>3</v>
      </c>
    </row>
    <row r="26" spans="1:9" x14ac:dyDescent="0.2">
      <c r="A26" s="50" t="s">
        <v>52</v>
      </c>
      <c r="B26" s="50" t="s">
        <v>53</v>
      </c>
      <c r="C26" s="45">
        <v>2004</v>
      </c>
      <c r="D26" s="48" t="s">
        <v>160</v>
      </c>
      <c r="E26" s="51">
        <v>3</v>
      </c>
    </row>
    <row r="27" spans="1:9" x14ac:dyDescent="0.2">
      <c r="A27" s="50" t="s">
        <v>54</v>
      </c>
      <c r="B27" s="50" t="s">
        <v>55</v>
      </c>
      <c r="C27" s="45">
        <v>2004</v>
      </c>
      <c r="D27" s="48" t="s">
        <v>160</v>
      </c>
      <c r="E27" s="51">
        <v>3</v>
      </c>
    </row>
    <row r="28" spans="1:9" x14ac:dyDescent="0.2">
      <c r="A28" s="52" t="s">
        <v>77</v>
      </c>
      <c r="B28" s="52" t="s">
        <v>78</v>
      </c>
      <c r="C28" s="53">
        <v>2000</v>
      </c>
      <c r="D28" s="48" t="s">
        <v>160</v>
      </c>
      <c r="E28" s="51">
        <v>5</v>
      </c>
    </row>
    <row r="29" spans="1:9" x14ac:dyDescent="0.2">
      <c r="A29" s="52" t="s">
        <v>90</v>
      </c>
      <c r="B29" s="52" t="s">
        <v>91</v>
      </c>
      <c r="C29" s="53">
        <v>1998</v>
      </c>
      <c r="D29" s="48" t="s">
        <v>160</v>
      </c>
      <c r="E29" s="51">
        <v>7</v>
      </c>
      <c r="H29">
        <v>18</v>
      </c>
      <c r="I29">
        <f>H29*2.5</f>
        <v>45</v>
      </c>
    </row>
    <row r="30" spans="1:9" x14ac:dyDescent="0.2">
      <c r="A30" s="59" t="s">
        <v>185</v>
      </c>
      <c r="B30" s="59" t="s">
        <v>186</v>
      </c>
      <c r="C30" s="60">
        <v>2007</v>
      </c>
      <c r="D30" s="60" t="s">
        <v>24</v>
      </c>
      <c r="E30" s="61">
        <v>1</v>
      </c>
      <c r="F30" s="58"/>
      <c r="G30" s="58"/>
    </row>
    <row r="31" spans="1:9" x14ac:dyDescent="0.2">
      <c r="A31" s="59" t="s">
        <v>25</v>
      </c>
      <c r="B31" s="59" t="s">
        <v>187</v>
      </c>
      <c r="C31" s="62">
        <v>2006</v>
      </c>
      <c r="D31" s="60" t="s">
        <v>24</v>
      </c>
      <c r="E31" s="61">
        <v>1</v>
      </c>
      <c r="F31" s="58"/>
      <c r="G31" s="58"/>
    </row>
    <row r="32" spans="1:9" x14ac:dyDescent="0.2">
      <c r="A32" s="59" t="s">
        <v>188</v>
      </c>
      <c r="B32" s="59" t="s">
        <v>189</v>
      </c>
      <c r="C32" s="62">
        <v>2006</v>
      </c>
      <c r="D32" s="60" t="s">
        <v>24</v>
      </c>
      <c r="E32" s="61">
        <v>1</v>
      </c>
      <c r="F32" s="58"/>
      <c r="G32" s="58"/>
    </row>
    <row r="33" spans="1:7" x14ac:dyDescent="0.2">
      <c r="A33" s="59" t="s">
        <v>28</v>
      </c>
      <c r="B33" s="59" t="s">
        <v>190</v>
      </c>
      <c r="C33" s="62">
        <v>2006</v>
      </c>
      <c r="D33" s="60" t="s">
        <v>24</v>
      </c>
      <c r="E33" s="61">
        <v>2</v>
      </c>
      <c r="F33" s="58"/>
      <c r="G33" s="58"/>
    </row>
    <row r="34" spans="1:7" x14ac:dyDescent="0.2">
      <c r="A34" s="59" t="s">
        <v>191</v>
      </c>
      <c r="B34" s="59" t="s">
        <v>29</v>
      </c>
      <c r="C34" s="62">
        <v>2006</v>
      </c>
      <c r="D34" s="60" t="s">
        <v>24</v>
      </c>
      <c r="E34" s="61">
        <v>2</v>
      </c>
      <c r="F34" s="58"/>
      <c r="G34" s="58"/>
    </row>
    <row r="35" spans="1:7" x14ac:dyDescent="0.2">
      <c r="A35" s="59" t="s">
        <v>192</v>
      </c>
      <c r="B35" s="59" t="s">
        <v>193</v>
      </c>
      <c r="C35" s="62">
        <v>2006</v>
      </c>
      <c r="D35" s="60" t="s">
        <v>24</v>
      </c>
      <c r="E35" s="61">
        <v>2</v>
      </c>
      <c r="F35" s="58"/>
      <c r="G35" s="58"/>
    </row>
    <row r="36" spans="1:7" x14ac:dyDescent="0.2">
      <c r="A36" s="59" t="s">
        <v>30</v>
      </c>
      <c r="B36" s="59" t="s">
        <v>194</v>
      </c>
      <c r="C36" s="62">
        <v>2006</v>
      </c>
      <c r="D36" s="60" t="s">
        <v>24</v>
      </c>
      <c r="E36" s="61">
        <v>2</v>
      </c>
      <c r="F36" s="58"/>
      <c r="G36" s="58"/>
    </row>
    <row r="37" spans="1:7" x14ac:dyDescent="0.2">
      <c r="A37" s="59" t="s">
        <v>195</v>
      </c>
      <c r="B37" s="59" t="s">
        <v>31</v>
      </c>
      <c r="C37" s="62">
        <v>2005</v>
      </c>
      <c r="D37" s="60" t="s">
        <v>24</v>
      </c>
      <c r="E37" s="61">
        <v>2</v>
      </c>
      <c r="F37" s="58"/>
      <c r="G37" s="58"/>
    </row>
    <row r="38" spans="1:7" x14ac:dyDescent="0.2">
      <c r="A38" s="59" t="s">
        <v>198</v>
      </c>
      <c r="B38" s="59" t="s">
        <v>199</v>
      </c>
      <c r="C38" s="62">
        <v>2003</v>
      </c>
      <c r="D38" s="60" t="s">
        <v>24</v>
      </c>
      <c r="E38" s="61">
        <v>3</v>
      </c>
      <c r="F38" s="58"/>
      <c r="G38" s="58"/>
    </row>
    <row r="39" spans="1:7" x14ac:dyDescent="0.2">
      <c r="A39" s="59" t="s">
        <v>58</v>
      </c>
      <c r="B39" s="59" t="s">
        <v>200</v>
      </c>
      <c r="C39" s="62">
        <v>2003</v>
      </c>
      <c r="D39" s="60" t="s">
        <v>24</v>
      </c>
      <c r="E39" s="61">
        <v>3</v>
      </c>
      <c r="F39" s="58"/>
      <c r="G39" s="58"/>
    </row>
    <row r="40" spans="1:7" x14ac:dyDescent="0.2">
      <c r="A40" s="59" t="s">
        <v>59</v>
      </c>
      <c r="B40" s="59" t="s">
        <v>201</v>
      </c>
      <c r="C40" s="62">
        <v>2003</v>
      </c>
      <c r="D40" s="60" t="s">
        <v>24</v>
      </c>
      <c r="E40" s="61">
        <v>3</v>
      </c>
      <c r="F40" s="58"/>
      <c r="G40" s="58"/>
    </row>
    <row r="41" spans="1:7" x14ac:dyDescent="0.2">
      <c r="A41" s="59" t="s">
        <v>60</v>
      </c>
      <c r="B41" s="59" t="s">
        <v>202</v>
      </c>
      <c r="C41" s="62">
        <v>2004</v>
      </c>
      <c r="D41" s="60" t="s">
        <v>24</v>
      </c>
      <c r="E41" s="61">
        <v>3</v>
      </c>
      <c r="F41" s="58"/>
      <c r="G41" s="58"/>
    </row>
    <row r="42" spans="1:7" x14ac:dyDescent="0.2">
      <c r="A42" s="59" t="s">
        <v>61</v>
      </c>
      <c r="B42" s="59" t="s">
        <v>203</v>
      </c>
      <c r="C42" s="62">
        <v>2003</v>
      </c>
      <c r="D42" s="60" t="s">
        <v>24</v>
      </c>
      <c r="E42" s="61">
        <v>3</v>
      </c>
      <c r="F42" s="58"/>
      <c r="G42" s="58"/>
    </row>
    <row r="43" spans="1:7" x14ac:dyDescent="0.2">
      <c r="A43" s="59" t="s">
        <v>204</v>
      </c>
      <c r="B43" s="59" t="s">
        <v>205</v>
      </c>
      <c r="C43" s="62">
        <v>2004</v>
      </c>
      <c r="D43" s="60" t="s">
        <v>24</v>
      </c>
      <c r="E43" s="61">
        <v>3</v>
      </c>
      <c r="F43" s="58"/>
      <c r="G43" s="58"/>
    </row>
    <row r="44" spans="1:7" x14ac:dyDescent="0.2">
      <c r="A44" s="59" t="s">
        <v>206</v>
      </c>
      <c r="B44" s="59" t="s">
        <v>207</v>
      </c>
      <c r="C44" s="62">
        <v>2001</v>
      </c>
      <c r="D44" s="60" t="s">
        <v>24</v>
      </c>
      <c r="E44" s="61">
        <v>4</v>
      </c>
      <c r="F44" s="58"/>
      <c r="G44" s="58"/>
    </row>
    <row r="45" spans="1:7" x14ac:dyDescent="0.2">
      <c r="A45" s="59" t="s">
        <v>66</v>
      </c>
      <c r="B45" s="59" t="s">
        <v>208</v>
      </c>
      <c r="C45" s="62">
        <v>2002</v>
      </c>
      <c r="D45" s="60" t="s">
        <v>24</v>
      </c>
      <c r="E45" s="61">
        <v>4</v>
      </c>
      <c r="F45" s="58"/>
      <c r="G45" s="58"/>
    </row>
    <row r="46" spans="1:7" x14ac:dyDescent="0.2">
      <c r="A46" s="59" t="s">
        <v>67</v>
      </c>
      <c r="B46" s="59" t="s">
        <v>209</v>
      </c>
      <c r="C46" s="62">
        <v>2002</v>
      </c>
      <c r="D46" s="60" t="s">
        <v>24</v>
      </c>
      <c r="E46" s="61">
        <v>4</v>
      </c>
      <c r="F46" s="58"/>
      <c r="G46" s="58"/>
    </row>
    <row r="47" spans="1:7" x14ac:dyDescent="0.2">
      <c r="A47" s="59" t="s">
        <v>210</v>
      </c>
      <c r="B47" s="59" t="s">
        <v>211</v>
      </c>
      <c r="C47" s="62">
        <v>2002</v>
      </c>
      <c r="D47" s="60" t="s">
        <v>24</v>
      </c>
      <c r="E47" s="61">
        <v>4</v>
      </c>
      <c r="F47" s="58"/>
      <c r="G47" s="58"/>
    </row>
    <row r="48" spans="1:7" x14ac:dyDescent="0.2">
      <c r="A48" s="59" t="s">
        <v>68</v>
      </c>
      <c r="B48" s="59" t="s">
        <v>212</v>
      </c>
      <c r="C48" s="62">
        <v>2002</v>
      </c>
      <c r="D48" s="60" t="s">
        <v>24</v>
      </c>
      <c r="E48" s="61">
        <v>4</v>
      </c>
      <c r="F48" s="58"/>
      <c r="G48" s="58"/>
    </row>
    <row r="49" spans="1:7" x14ac:dyDescent="0.2">
      <c r="A49" s="59" t="s">
        <v>213</v>
      </c>
      <c r="B49" s="59" t="s">
        <v>214</v>
      </c>
      <c r="C49" s="62">
        <v>2002</v>
      </c>
      <c r="D49" s="60" t="s">
        <v>24</v>
      </c>
      <c r="E49" s="61">
        <v>4</v>
      </c>
      <c r="F49" s="58"/>
      <c r="G49" s="58"/>
    </row>
    <row r="50" spans="1:7" x14ac:dyDescent="0.2">
      <c r="A50" s="59" t="s">
        <v>69</v>
      </c>
      <c r="B50" s="59" t="s">
        <v>215</v>
      </c>
      <c r="C50" s="62">
        <v>2002</v>
      </c>
      <c r="D50" s="60" t="s">
        <v>24</v>
      </c>
      <c r="E50" s="61">
        <v>4</v>
      </c>
      <c r="F50" s="58"/>
      <c r="G50" s="58"/>
    </row>
    <row r="51" spans="1:7" x14ac:dyDescent="0.2">
      <c r="A51" s="59" t="s">
        <v>50</v>
      </c>
      <c r="B51" s="59" t="s">
        <v>81</v>
      </c>
      <c r="C51" s="62">
        <v>1999</v>
      </c>
      <c r="D51" s="60" t="s">
        <v>24</v>
      </c>
      <c r="E51" s="61">
        <v>5</v>
      </c>
      <c r="F51" s="58"/>
      <c r="G51" s="58"/>
    </row>
    <row r="52" spans="1:7" x14ac:dyDescent="0.2">
      <c r="A52" s="59" t="s">
        <v>82</v>
      </c>
      <c r="B52" s="59" t="s">
        <v>83</v>
      </c>
      <c r="C52" s="62">
        <v>1998</v>
      </c>
      <c r="D52" s="60" t="s">
        <v>24</v>
      </c>
      <c r="E52" s="61">
        <v>6</v>
      </c>
      <c r="F52" s="58"/>
      <c r="G52" s="58"/>
    </row>
    <row r="53" spans="1:7" x14ac:dyDescent="0.2">
      <c r="A53" s="59" t="s">
        <v>84</v>
      </c>
      <c r="B53" s="59" t="s">
        <v>85</v>
      </c>
      <c r="C53" s="62">
        <v>1997</v>
      </c>
      <c r="D53" s="60" t="s">
        <v>24</v>
      </c>
      <c r="E53" s="61">
        <v>6</v>
      </c>
      <c r="F53" s="58"/>
      <c r="G53" s="58"/>
    </row>
    <row r="54" spans="1:7" x14ac:dyDescent="0.2">
      <c r="A54" s="59" t="s">
        <v>86</v>
      </c>
      <c r="B54" s="59" t="s">
        <v>87</v>
      </c>
      <c r="C54" s="62">
        <v>1996</v>
      </c>
      <c r="D54" s="60" t="s">
        <v>24</v>
      </c>
      <c r="E54" s="61">
        <v>6</v>
      </c>
      <c r="F54" s="58"/>
      <c r="G54" s="58"/>
    </row>
    <row r="55" spans="1:7" x14ac:dyDescent="0.2">
      <c r="A55" s="59" t="s">
        <v>88</v>
      </c>
      <c r="B55" s="59" t="s">
        <v>89</v>
      </c>
      <c r="C55" s="62">
        <v>1997</v>
      </c>
      <c r="D55" s="60" t="s">
        <v>24</v>
      </c>
      <c r="E55" s="61">
        <v>6</v>
      </c>
      <c r="F55" s="58"/>
      <c r="G55" s="58"/>
    </row>
    <row r="56" spans="1:7" x14ac:dyDescent="0.2">
      <c r="A56" s="59" t="s">
        <v>92</v>
      </c>
      <c r="B56" s="59" t="s">
        <v>93</v>
      </c>
      <c r="C56" s="62">
        <v>2003</v>
      </c>
      <c r="D56" s="60" t="s">
        <v>24</v>
      </c>
      <c r="E56" s="61">
        <v>7</v>
      </c>
      <c r="F56" s="58"/>
      <c r="G56" s="58"/>
    </row>
    <row r="57" spans="1:7" x14ac:dyDescent="0.2">
      <c r="A57" s="59" t="s">
        <v>94</v>
      </c>
      <c r="B57" s="59" t="s">
        <v>95</v>
      </c>
      <c r="C57" s="62">
        <v>2002</v>
      </c>
      <c r="D57" s="60" t="s">
        <v>24</v>
      </c>
      <c r="E57" s="61">
        <v>7</v>
      </c>
      <c r="F57" s="58"/>
      <c r="G57" s="58"/>
    </row>
    <row r="58" spans="1:7" x14ac:dyDescent="0.2">
      <c r="A58" s="59" t="s">
        <v>96</v>
      </c>
      <c r="B58" s="59" t="s">
        <v>97</v>
      </c>
      <c r="C58" s="62">
        <v>2002</v>
      </c>
      <c r="D58" s="60" t="s">
        <v>24</v>
      </c>
      <c r="E58" s="61">
        <v>7</v>
      </c>
      <c r="F58" s="58"/>
      <c r="G58" s="58"/>
    </row>
    <row r="59" spans="1:7" x14ac:dyDescent="0.2">
      <c r="A59" s="59" t="s">
        <v>60</v>
      </c>
      <c r="B59" s="59" t="s">
        <v>98</v>
      </c>
      <c r="C59" s="62">
        <v>2002</v>
      </c>
      <c r="D59" s="60" t="s">
        <v>24</v>
      </c>
      <c r="E59" s="61">
        <v>7</v>
      </c>
      <c r="F59" s="58"/>
      <c r="G59" s="58"/>
    </row>
    <row r="60" spans="1:7" x14ac:dyDescent="0.2">
      <c r="A60" s="59" t="s">
        <v>99</v>
      </c>
      <c r="B60" s="59" t="s">
        <v>100</v>
      </c>
      <c r="C60" s="62">
        <v>2002</v>
      </c>
      <c r="D60" s="60" t="s">
        <v>24</v>
      </c>
      <c r="E60" s="61">
        <v>7</v>
      </c>
      <c r="F60" s="58"/>
      <c r="G60" s="58"/>
    </row>
    <row r="61" spans="1:7" x14ac:dyDescent="0.2">
      <c r="A61" s="59" t="s">
        <v>101</v>
      </c>
      <c r="B61" s="59" t="s">
        <v>102</v>
      </c>
      <c r="C61" s="62">
        <v>2001</v>
      </c>
      <c r="D61" s="60" t="s">
        <v>24</v>
      </c>
      <c r="E61" s="61">
        <v>7</v>
      </c>
      <c r="F61" s="58"/>
      <c r="G61" s="58"/>
    </row>
    <row r="62" spans="1:7" x14ac:dyDescent="0.2">
      <c r="A62" s="59" t="s">
        <v>103</v>
      </c>
      <c r="B62" s="59" t="s">
        <v>104</v>
      </c>
      <c r="C62" s="62">
        <v>2001</v>
      </c>
      <c r="D62" s="60" t="s">
        <v>24</v>
      </c>
      <c r="E62" s="61">
        <v>7</v>
      </c>
      <c r="F62" s="58"/>
      <c r="G62" s="58"/>
    </row>
    <row r="63" spans="1:7" x14ac:dyDescent="0.2">
      <c r="A63" s="59" t="s">
        <v>105</v>
      </c>
      <c r="B63" s="59" t="s">
        <v>106</v>
      </c>
      <c r="C63" s="62">
        <v>2000</v>
      </c>
      <c r="D63" s="60" t="s">
        <v>24</v>
      </c>
      <c r="E63" s="61">
        <v>7</v>
      </c>
      <c r="F63" s="58"/>
      <c r="G63" s="58"/>
    </row>
    <row r="64" spans="1:7" x14ac:dyDescent="0.2">
      <c r="A64" s="59" t="s">
        <v>107</v>
      </c>
      <c r="B64" s="59" t="s">
        <v>108</v>
      </c>
      <c r="C64" s="62">
        <v>1999</v>
      </c>
      <c r="D64" s="60" t="s">
        <v>24</v>
      </c>
      <c r="E64" s="61">
        <v>7</v>
      </c>
      <c r="F64" s="58"/>
      <c r="G64" s="58"/>
    </row>
    <row r="65" spans="1:11" x14ac:dyDescent="0.2">
      <c r="A65" s="59" t="s">
        <v>109</v>
      </c>
      <c r="B65" s="59" t="s">
        <v>110</v>
      </c>
      <c r="C65" s="62">
        <v>1999</v>
      </c>
      <c r="D65" s="60" t="s">
        <v>24</v>
      </c>
      <c r="E65" s="61">
        <v>7</v>
      </c>
      <c r="F65" s="58"/>
      <c r="G65" s="58"/>
    </row>
    <row r="66" spans="1:11" x14ac:dyDescent="0.2">
      <c r="A66" s="59" t="s">
        <v>111</v>
      </c>
      <c r="B66" s="59" t="s">
        <v>112</v>
      </c>
      <c r="C66" s="62">
        <v>1997</v>
      </c>
      <c r="D66" s="60" t="s">
        <v>24</v>
      </c>
      <c r="E66" s="61">
        <v>7</v>
      </c>
      <c r="F66" s="58"/>
      <c r="G66" s="58"/>
    </row>
    <row r="67" spans="1:11" x14ac:dyDescent="0.2">
      <c r="A67" s="59" t="s">
        <v>114</v>
      </c>
      <c r="B67" s="59" t="s">
        <v>115</v>
      </c>
      <c r="C67" s="62">
        <v>1998</v>
      </c>
      <c r="D67" s="60" t="s">
        <v>24</v>
      </c>
      <c r="E67" s="61">
        <v>8</v>
      </c>
      <c r="F67" s="58"/>
      <c r="G67" s="58"/>
    </row>
    <row r="68" spans="1:11" x14ac:dyDescent="0.2">
      <c r="A68" s="59" t="s">
        <v>116</v>
      </c>
      <c r="B68" s="59" t="s">
        <v>117</v>
      </c>
      <c r="C68" s="62">
        <v>1998</v>
      </c>
      <c r="D68" s="60" t="s">
        <v>24</v>
      </c>
      <c r="E68" s="61">
        <v>8</v>
      </c>
      <c r="F68" s="58"/>
      <c r="G68" s="58"/>
    </row>
    <row r="69" spans="1:11" x14ac:dyDescent="0.2">
      <c r="A69" s="59" t="s">
        <v>118</v>
      </c>
      <c r="B69" s="59" t="s">
        <v>119</v>
      </c>
      <c r="C69" s="62">
        <v>1996</v>
      </c>
      <c r="D69" s="60" t="s">
        <v>24</v>
      </c>
      <c r="E69" s="61">
        <v>8</v>
      </c>
      <c r="F69" s="58"/>
      <c r="G69" s="58"/>
      <c r="I69">
        <v>39</v>
      </c>
      <c r="J69">
        <f>I69*2.5</f>
        <v>97.5</v>
      </c>
      <c r="K69">
        <f>J69+5</f>
        <v>102.5</v>
      </c>
    </row>
    <row r="70" spans="1:11" x14ac:dyDescent="0.2">
      <c r="A70" s="52" t="s">
        <v>37</v>
      </c>
      <c r="B70" s="52" t="s">
        <v>38</v>
      </c>
      <c r="C70" s="53">
        <v>2005</v>
      </c>
      <c r="D70" s="44" t="s">
        <v>39</v>
      </c>
      <c r="E70" s="51">
        <v>2</v>
      </c>
    </row>
    <row r="71" spans="1:11" x14ac:dyDescent="0.2">
      <c r="A71" s="52" t="s">
        <v>196</v>
      </c>
      <c r="B71" s="52" t="s">
        <v>40</v>
      </c>
      <c r="C71" s="53">
        <v>2005</v>
      </c>
      <c r="D71" s="44" t="s">
        <v>39</v>
      </c>
      <c r="E71" s="51">
        <v>2</v>
      </c>
    </row>
    <row r="72" spans="1:11" x14ac:dyDescent="0.2">
      <c r="A72" s="52" t="s">
        <v>197</v>
      </c>
      <c r="B72" s="52" t="s">
        <v>41</v>
      </c>
      <c r="C72" s="53">
        <v>2005</v>
      </c>
      <c r="D72" s="44" t="s">
        <v>39</v>
      </c>
      <c r="E72" s="51">
        <v>2</v>
      </c>
    </row>
    <row r="73" spans="1:11" x14ac:dyDescent="0.2">
      <c r="A73" s="54" t="s">
        <v>56</v>
      </c>
      <c r="B73" s="54" t="s">
        <v>57</v>
      </c>
      <c r="C73" s="53">
        <v>2003</v>
      </c>
      <c r="D73" s="44" t="s">
        <v>39</v>
      </c>
      <c r="E73" s="51">
        <v>3</v>
      </c>
    </row>
    <row r="74" spans="1:11" x14ac:dyDescent="0.2">
      <c r="A74" s="52" t="s">
        <v>70</v>
      </c>
      <c r="B74" s="52" t="s">
        <v>71</v>
      </c>
      <c r="C74" s="53">
        <v>2001</v>
      </c>
      <c r="D74" s="44" t="s">
        <v>39</v>
      </c>
      <c r="E74" s="51">
        <v>4</v>
      </c>
    </row>
    <row r="75" spans="1:11" x14ac:dyDescent="0.2">
      <c r="A75" s="52" t="s">
        <v>72</v>
      </c>
      <c r="B75" s="52" t="s">
        <v>73</v>
      </c>
      <c r="C75" s="53">
        <v>2002</v>
      </c>
      <c r="D75" s="44" t="s">
        <v>39</v>
      </c>
      <c r="E75" s="51">
        <v>4</v>
      </c>
    </row>
    <row r="76" spans="1:11" x14ac:dyDescent="0.2">
      <c r="A76" s="52" t="s">
        <v>74</v>
      </c>
      <c r="B76" s="52" t="s">
        <v>75</v>
      </c>
      <c r="C76" s="53">
        <v>2002</v>
      </c>
      <c r="D76" s="44" t="s">
        <v>39</v>
      </c>
      <c r="E76" s="51">
        <v>4</v>
      </c>
    </row>
    <row r="77" spans="1:11" x14ac:dyDescent="0.2">
      <c r="A77" s="52" t="s">
        <v>79</v>
      </c>
      <c r="B77" s="52" t="s">
        <v>80</v>
      </c>
      <c r="C77" s="53">
        <v>1999</v>
      </c>
      <c r="D77" s="44" t="s">
        <v>39</v>
      </c>
      <c r="E77" s="51">
        <v>5</v>
      </c>
    </row>
    <row r="78" spans="1:11" x14ac:dyDescent="0.2">
      <c r="A78" s="52" t="s">
        <v>45</v>
      </c>
      <c r="B78" s="52" t="s">
        <v>113</v>
      </c>
      <c r="C78" s="53">
        <v>1994</v>
      </c>
      <c r="D78" s="44" t="s">
        <v>39</v>
      </c>
      <c r="E78" s="51">
        <v>7</v>
      </c>
    </row>
    <row r="79" spans="1:11" x14ac:dyDescent="0.2">
      <c r="A79" s="52" t="s">
        <v>120</v>
      </c>
      <c r="B79" s="52" t="s">
        <v>121</v>
      </c>
      <c r="C79" s="53">
        <v>2001</v>
      </c>
      <c r="D79" s="44" t="s">
        <v>39</v>
      </c>
      <c r="E79" s="51">
        <v>8</v>
      </c>
    </row>
    <row r="80" spans="1:11" x14ac:dyDescent="0.2">
      <c r="A80" s="52" t="s">
        <v>122</v>
      </c>
      <c r="B80" s="52" t="s">
        <v>123</v>
      </c>
      <c r="C80" s="53">
        <v>1995</v>
      </c>
      <c r="D80" s="44" t="s">
        <v>39</v>
      </c>
      <c r="E80" s="51">
        <v>8</v>
      </c>
    </row>
    <row r="81" spans="1:10" x14ac:dyDescent="0.2">
      <c r="A81" s="52" t="s">
        <v>124</v>
      </c>
      <c r="B81" s="52" t="s">
        <v>125</v>
      </c>
      <c r="C81" s="53">
        <v>1993</v>
      </c>
      <c r="D81" s="44" t="s">
        <v>39</v>
      </c>
      <c r="E81" s="51">
        <v>8</v>
      </c>
    </row>
    <row r="82" spans="1:10" x14ac:dyDescent="0.2">
      <c r="A82" s="52" t="s">
        <v>126</v>
      </c>
      <c r="B82" s="52" t="s">
        <v>127</v>
      </c>
      <c r="C82" s="53">
        <v>1992</v>
      </c>
      <c r="D82" s="44" t="s">
        <v>39</v>
      </c>
      <c r="E82" s="51">
        <v>8</v>
      </c>
    </row>
    <row r="83" spans="1:10" x14ac:dyDescent="0.2">
      <c r="A83" s="48" t="s">
        <v>155</v>
      </c>
      <c r="B83" s="48" t="s">
        <v>156</v>
      </c>
      <c r="C83" s="48">
        <v>2004</v>
      </c>
      <c r="D83" s="48" t="s">
        <v>39</v>
      </c>
      <c r="E83" s="49">
        <v>11</v>
      </c>
    </row>
    <row r="84" spans="1:10" x14ac:dyDescent="0.2">
      <c r="A84" s="48" t="s">
        <v>158</v>
      </c>
      <c r="B84" s="48" t="s">
        <v>170</v>
      </c>
      <c r="C84" s="48">
        <v>2001</v>
      </c>
      <c r="D84" s="48" t="s">
        <v>39</v>
      </c>
      <c r="E84" s="49">
        <v>13</v>
      </c>
    </row>
    <row r="85" spans="1:10" x14ac:dyDescent="0.2">
      <c r="A85" s="48" t="s">
        <v>174</v>
      </c>
      <c r="B85" s="48" t="s">
        <v>175</v>
      </c>
      <c r="C85" s="48">
        <v>1998</v>
      </c>
      <c r="D85" s="48" t="s">
        <v>39</v>
      </c>
      <c r="E85" s="49">
        <v>16</v>
      </c>
      <c r="I85">
        <v>16</v>
      </c>
      <c r="J85">
        <f>I85*2.5</f>
        <v>40</v>
      </c>
    </row>
    <row r="86" spans="1:10" x14ac:dyDescent="0.2">
      <c r="A86" s="56" t="s">
        <v>171</v>
      </c>
      <c r="B86" s="56" t="s">
        <v>172</v>
      </c>
      <c r="C86" s="56">
        <v>2001</v>
      </c>
      <c r="D86" s="56" t="s">
        <v>173</v>
      </c>
      <c r="E86" s="57">
        <v>16</v>
      </c>
      <c r="F86" s="58"/>
      <c r="G86" s="58"/>
      <c r="I86">
        <v>1</v>
      </c>
      <c r="J86" s="107">
        <f>I86*2.5</f>
        <v>2.5</v>
      </c>
    </row>
    <row r="87" spans="1:10" x14ac:dyDescent="0.2">
      <c r="A87" s="48" t="s">
        <v>140</v>
      </c>
      <c r="B87" s="48" t="s">
        <v>141</v>
      </c>
      <c r="C87" s="48">
        <v>2006</v>
      </c>
      <c r="D87" s="48" t="s">
        <v>142</v>
      </c>
      <c r="E87" s="49">
        <v>9</v>
      </c>
    </row>
    <row r="88" spans="1:10" x14ac:dyDescent="0.2">
      <c r="A88" s="48" t="s">
        <v>143</v>
      </c>
      <c r="B88" s="48" t="s">
        <v>144</v>
      </c>
      <c r="C88" s="48">
        <v>2006</v>
      </c>
      <c r="D88" s="48" t="s">
        <v>142</v>
      </c>
      <c r="E88" s="49">
        <v>9</v>
      </c>
    </row>
    <row r="89" spans="1:10" x14ac:dyDescent="0.2">
      <c r="A89" s="48" t="s">
        <v>133</v>
      </c>
      <c r="B89" s="48" t="s">
        <v>145</v>
      </c>
      <c r="C89" s="48">
        <v>2006</v>
      </c>
      <c r="D89" s="48" t="s">
        <v>142</v>
      </c>
      <c r="E89" s="49">
        <v>9</v>
      </c>
    </row>
    <row r="90" spans="1:10" x14ac:dyDescent="0.2">
      <c r="A90" s="48" t="s">
        <v>157</v>
      </c>
      <c r="B90" s="48" t="s">
        <v>145</v>
      </c>
      <c r="C90" s="48">
        <v>2003</v>
      </c>
      <c r="D90" s="48" t="s">
        <v>142</v>
      </c>
      <c r="E90" s="49">
        <v>11</v>
      </c>
      <c r="I90">
        <v>4</v>
      </c>
      <c r="J90">
        <f>I90*2.5</f>
        <v>10</v>
      </c>
    </row>
    <row r="91" spans="1:10" x14ac:dyDescent="0.2">
      <c r="E91" s="55"/>
    </row>
    <row r="92" spans="1:10" x14ac:dyDescent="0.2">
      <c r="E92" s="55"/>
    </row>
    <row r="93" spans="1:10" x14ac:dyDescent="0.2">
      <c r="E93" s="55"/>
    </row>
    <row r="94" spans="1:10" x14ac:dyDescent="0.2">
      <c r="E94" s="55"/>
    </row>
    <row r="95" spans="1:10" x14ac:dyDescent="0.2">
      <c r="E95" s="55"/>
    </row>
    <row r="96" spans="1:10" x14ac:dyDescent="0.2">
      <c r="E96" s="55"/>
    </row>
    <row r="97" spans="5:5" x14ac:dyDescent="0.2">
      <c r="E97" s="55"/>
    </row>
    <row r="98" spans="5:5" x14ac:dyDescent="0.2">
      <c r="E98" s="55"/>
    </row>
    <row r="99" spans="5:5" x14ac:dyDescent="0.2">
      <c r="E99" s="55"/>
    </row>
    <row r="100" spans="5:5" x14ac:dyDescent="0.2">
      <c r="E100" s="55"/>
    </row>
    <row r="101" spans="5:5" x14ac:dyDescent="0.2">
      <c r="E101" s="55"/>
    </row>
    <row r="102" spans="5:5" x14ac:dyDescent="0.2">
      <c r="E102" s="55"/>
    </row>
    <row r="103" spans="5:5" x14ac:dyDescent="0.2">
      <c r="E103" s="55"/>
    </row>
    <row r="104" spans="5:5" x14ac:dyDescent="0.2">
      <c r="E104" s="55"/>
    </row>
    <row r="105" spans="5:5" x14ac:dyDescent="0.2">
      <c r="E105" s="55"/>
    </row>
    <row r="106" spans="5:5" x14ac:dyDescent="0.2">
      <c r="E106" s="55"/>
    </row>
    <row r="107" spans="5:5" x14ac:dyDescent="0.2">
      <c r="E107" s="55"/>
    </row>
    <row r="108" spans="5:5" x14ac:dyDescent="0.2">
      <c r="E108" s="55"/>
    </row>
    <row r="109" spans="5:5" x14ac:dyDescent="0.2">
      <c r="E109" s="55"/>
    </row>
    <row r="110" spans="5:5" x14ac:dyDescent="0.2">
      <c r="E110" s="55"/>
    </row>
    <row r="111" spans="5:5" x14ac:dyDescent="0.2">
      <c r="E111" s="55"/>
    </row>
    <row r="112" spans="5:5" x14ac:dyDescent="0.2">
      <c r="E112" s="55"/>
    </row>
    <row r="113" spans="5:5" x14ac:dyDescent="0.2">
      <c r="E113" s="55"/>
    </row>
    <row r="114" spans="5:5" x14ac:dyDescent="0.2">
      <c r="E114" s="55"/>
    </row>
    <row r="115" spans="5:5" x14ac:dyDescent="0.2">
      <c r="E115" s="55"/>
    </row>
  </sheetData>
  <phoneticPr fontId="17" type="noConversion"/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115"/>
  <sheetViews>
    <sheetView topLeftCell="A16" workbookViewId="0">
      <selection activeCell="M30" sqref="M30:M33"/>
    </sheetView>
  </sheetViews>
  <sheetFormatPr baseColWidth="10" defaultRowHeight="12.75" x14ac:dyDescent="0.2"/>
  <cols>
    <col min="1" max="1" width="9.5703125" style="45" customWidth="1"/>
    <col min="2" max="2" width="12" style="45" customWidth="1"/>
    <col min="3" max="3" width="11.28515625" style="45" customWidth="1"/>
    <col min="4" max="4" width="13.85546875" style="45" customWidth="1"/>
    <col min="5" max="5" width="6.42578125" style="45" customWidth="1"/>
    <col min="6" max="6" width="7.7109375" style="43" customWidth="1"/>
    <col min="7" max="7" width="8.42578125" style="43" customWidth="1"/>
    <col min="8" max="8" width="11.5703125" style="63" customWidth="1"/>
  </cols>
  <sheetData>
    <row r="1" spans="1:8" ht="38.25" x14ac:dyDescent="0.2">
      <c r="A1" s="65" t="s">
        <v>178</v>
      </c>
      <c r="B1" s="65" t="s">
        <v>179</v>
      </c>
      <c r="C1" s="65" t="s">
        <v>180</v>
      </c>
      <c r="D1" s="65" t="s">
        <v>181</v>
      </c>
      <c r="E1" s="65" t="s">
        <v>182</v>
      </c>
      <c r="F1" s="66" t="s">
        <v>216</v>
      </c>
      <c r="G1" s="66" t="s">
        <v>217</v>
      </c>
      <c r="H1" s="66" t="s">
        <v>220</v>
      </c>
    </row>
    <row r="2" spans="1:8" hidden="1" x14ac:dyDescent="0.2">
      <c r="A2" s="48" t="s">
        <v>133</v>
      </c>
      <c r="B2" s="48" t="s">
        <v>134</v>
      </c>
      <c r="C2" s="48">
        <v>2007</v>
      </c>
      <c r="D2" s="48" t="s">
        <v>135</v>
      </c>
      <c r="E2" s="49">
        <v>9</v>
      </c>
    </row>
    <row r="3" spans="1:8" hidden="1" x14ac:dyDescent="0.2">
      <c r="A3" s="48" t="s">
        <v>136</v>
      </c>
      <c r="B3" s="48" t="s">
        <v>137</v>
      </c>
      <c r="C3" s="48">
        <v>2006</v>
      </c>
      <c r="D3" s="48" t="s">
        <v>135</v>
      </c>
      <c r="E3" s="49">
        <v>9</v>
      </c>
    </row>
    <row r="4" spans="1:8" hidden="1" x14ac:dyDescent="0.2">
      <c r="A4" s="48" t="s">
        <v>138</v>
      </c>
      <c r="B4" s="48" t="s">
        <v>139</v>
      </c>
      <c r="C4" s="48">
        <v>2006</v>
      </c>
      <c r="D4" s="48" t="s">
        <v>135</v>
      </c>
      <c r="E4" s="49">
        <v>9</v>
      </c>
    </row>
    <row r="5" spans="1:8" hidden="1" x14ac:dyDescent="0.2">
      <c r="A5" s="48" t="s">
        <v>146</v>
      </c>
      <c r="B5" s="48" t="s">
        <v>147</v>
      </c>
      <c r="C5" s="48">
        <v>2005</v>
      </c>
      <c r="D5" s="48" t="s">
        <v>135</v>
      </c>
      <c r="E5" s="49">
        <v>10</v>
      </c>
    </row>
    <row r="6" spans="1:8" hidden="1" x14ac:dyDescent="0.2">
      <c r="A6" s="48" t="s">
        <v>148</v>
      </c>
      <c r="B6" s="48" t="s">
        <v>149</v>
      </c>
      <c r="C6" s="48">
        <v>2005</v>
      </c>
      <c r="D6" s="48" t="s">
        <v>135</v>
      </c>
      <c r="E6" s="49">
        <v>10</v>
      </c>
    </row>
    <row r="7" spans="1:8" hidden="1" x14ac:dyDescent="0.2">
      <c r="A7" s="48" t="s">
        <v>153</v>
      </c>
      <c r="B7" s="48" t="s">
        <v>154</v>
      </c>
      <c r="C7" s="48">
        <v>2004</v>
      </c>
      <c r="D7" s="48" t="s">
        <v>135</v>
      </c>
      <c r="E7" s="49">
        <v>11</v>
      </c>
    </row>
    <row r="8" spans="1:8" hidden="1" x14ac:dyDescent="0.2">
      <c r="A8" s="48" t="s">
        <v>165</v>
      </c>
      <c r="B8" s="48" t="s">
        <v>166</v>
      </c>
      <c r="C8" s="48">
        <v>2003</v>
      </c>
      <c r="D8" s="48" t="s">
        <v>135</v>
      </c>
      <c r="E8" s="49">
        <v>12</v>
      </c>
    </row>
    <row r="9" spans="1:8" hidden="1" x14ac:dyDescent="0.2">
      <c r="A9" s="48" t="s">
        <v>167</v>
      </c>
      <c r="B9" s="48" t="s">
        <v>168</v>
      </c>
      <c r="C9" s="48">
        <v>2002</v>
      </c>
      <c r="D9" s="48" t="s">
        <v>135</v>
      </c>
      <c r="E9" s="49">
        <v>13</v>
      </c>
    </row>
    <row r="10" spans="1:8" hidden="1" x14ac:dyDescent="0.2">
      <c r="A10" s="48" t="s">
        <v>176</v>
      </c>
      <c r="B10" s="48" t="s">
        <v>177</v>
      </c>
      <c r="C10" s="48">
        <v>1999</v>
      </c>
      <c r="D10" s="48" t="s">
        <v>135</v>
      </c>
      <c r="E10" s="49">
        <v>16</v>
      </c>
      <c r="F10" s="43">
        <v>9</v>
      </c>
      <c r="H10" s="64">
        <f>F10*2.5+G10*5</f>
        <v>22.5</v>
      </c>
    </row>
    <row r="11" spans="1:8" hidden="1" x14ac:dyDescent="0.2">
      <c r="A11" s="48" t="s">
        <v>150</v>
      </c>
      <c r="B11" s="48" t="s">
        <v>151</v>
      </c>
      <c r="C11" s="48">
        <v>2005</v>
      </c>
      <c r="D11" s="48" t="s">
        <v>152</v>
      </c>
      <c r="E11" s="49">
        <v>10</v>
      </c>
      <c r="F11" s="43">
        <v>1</v>
      </c>
      <c r="H11" s="64">
        <f>F11*2.5+G11*5</f>
        <v>2.5</v>
      </c>
    </row>
    <row r="12" spans="1:8" hidden="1" x14ac:dyDescent="0.2">
      <c r="A12" s="48" t="s">
        <v>158</v>
      </c>
      <c r="B12" s="48" t="s">
        <v>159</v>
      </c>
      <c r="C12" s="48">
        <v>2005</v>
      </c>
      <c r="D12" s="48" t="s">
        <v>160</v>
      </c>
      <c r="E12" s="49">
        <v>12</v>
      </c>
    </row>
    <row r="13" spans="1:8" hidden="1" x14ac:dyDescent="0.2">
      <c r="A13" s="48" t="s">
        <v>161</v>
      </c>
      <c r="B13" s="48" t="s">
        <v>162</v>
      </c>
      <c r="C13" s="48">
        <v>2004</v>
      </c>
      <c r="D13" s="48" t="s">
        <v>160</v>
      </c>
      <c r="E13" s="49">
        <v>12</v>
      </c>
    </row>
    <row r="14" spans="1:8" hidden="1" x14ac:dyDescent="0.2">
      <c r="A14" s="48" t="s">
        <v>163</v>
      </c>
      <c r="B14" s="48" t="s">
        <v>164</v>
      </c>
      <c r="C14" s="48">
        <v>2003</v>
      </c>
      <c r="D14" s="48" t="s">
        <v>160</v>
      </c>
      <c r="E14" s="49">
        <v>12</v>
      </c>
    </row>
    <row r="15" spans="1:8" hidden="1" x14ac:dyDescent="0.2">
      <c r="A15" s="48" t="s">
        <v>169</v>
      </c>
      <c r="B15" s="48" t="s">
        <v>164</v>
      </c>
      <c r="C15" s="48">
        <v>2001</v>
      </c>
      <c r="D15" s="48" t="s">
        <v>160</v>
      </c>
      <c r="E15" s="49">
        <v>13</v>
      </c>
    </row>
    <row r="16" spans="1:8" x14ac:dyDescent="0.2">
      <c r="A16" s="50" t="s">
        <v>183</v>
      </c>
      <c r="B16" s="50" t="s">
        <v>19</v>
      </c>
      <c r="C16" s="45">
        <v>2007</v>
      </c>
      <c r="D16" s="48" t="s">
        <v>160</v>
      </c>
      <c r="E16" s="51">
        <v>1</v>
      </c>
    </row>
    <row r="17" spans="1:8" x14ac:dyDescent="0.2">
      <c r="A17" s="50" t="s">
        <v>21</v>
      </c>
      <c r="B17" s="50" t="s">
        <v>22</v>
      </c>
      <c r="C17" s="45">
        <v>2007</v>
      </c>
      <c r="D17" s="48" t="s">
        <v>160</v>
      </c>
      <c r="E17" s="51">
        <v>1</v>
      </c>
    </row>
    <row r="18" spans="1:8" x14ac:dyDescent="0.2">
      <c r="A18" s="50" t="s">
        <v>184</v>
      </c>
      <c r="B18" s="50" t="s">
        <v>23</v>
      </c>
      <c r="C18" s="45">
        <v>2007</v>
      </c>
      <c r="D18" s="48" t="s">
        <v>160</v>
      </c>
      <c r="E18" s="51">
        <v>1</v>
      </c>
    </row>
    <row r="19" spans="1:8" x14ac:dyDescent="0.2">
      <c r="A19" s="52" t="s">
        <v>21</v>
      </c>
      <c r="B19" s="52" t="s">
        <v>32</v>
      </c>
      <c r="C19" s="53">
        <v>2005</v>
      </c>
      <c r="D19" s="48" t="s">
        <v>160</v>
      </c>
      <c r="E19" s="51">
        <v>2</v>
      </c>
    </row>
    <row r="20" spans="1:8" x14ac:dyDescent="0.2">
      <c r="A20" s="52" t="s">
        <v>33</v>
      </c>
      <c r="B20" s="52" t="s">
        <v>34</v>
      </c>
      <c r="C20" s="53">
        <v>2006</v>
      </c>
      <c r="D20" s="48" t="s">
        <v>160</v>
      </c>
      <c r="E20" s="51">
        <v>2</v>
      </c>
    </row>
    <row r="21" spans="1:8" x14ac:dyDescent="0.2">
      <c r="A21" s="52" t="s">
        <v>35</v>
      </c>
      <c r="B21" s="52" t="s">
        <v>36</v>
      </c>
      <c r="C21" s="53">
        <v>2005</v>
      </c>
      <c r="D21" s="48" t="s">
        <v>160</v>
      </c>
      <c r="E21" s="51">
        <v>2</v>
      </c>
    </row>
    <row r="22" spans="1:8" x14ac:dyDescent="0.2">
      <c r="A22" s="50" t="s">
        <v>45</v>
      </c>
      <c r="B22" s="50" t="s">
        <v>46</v>
      </c>
      <c r="C22" s="45">
        <v>2004</v>
      </c>
      <c r="D22" s="48" t="s">
        <v>160</v>
      </c>
      <c r="E22" s="51">
        <v>3</v>
      </c>
    </row>
    <row r="23" spans="1:8" x14ac:dyDescent="0.2">
      <c r="A23" s="50" t="s">
        <v>47</v>
      </c>
      <c r="B23" s="50" t="s">
        <v>46</v>
      </c>
      <c r="C23" s="45">
        <v>2004</v>
      </c>
      <c r="D23" s="48" t="s">
        <v>160</v>
      </c>
      <c r="E23" s="51">
        <v>3</v>
      </c>
    </row>
    <row r="24" spans="1:8" x14ac:dyDescent="0.2">
      <c r="A24" s="50" t="s">
        <v>48</v>
      </c>
      <c r="B24" s="50" t="s">
        <v>49</v>
      </c>
      <c r="C24" s="45">
        <v>2004</v>
      </c>
      <c r="D24" s="48" t="s">
        <v>160</v>
      </c>
      <c r="E24" s="51">
        <v>3</v>
      </c>
    </row>
    <row r="25" spans="1:8" x14ac:dyDescent="0.2">
      <c r="A25" s="50" t="s">
        <v>50</v>
      </c>
      <c r="B25" s="50" t="s">
        <v>51</v>
      </c>
      <c r="C25" s="45">
        <v>2004</v>
      </c>
      <c r="D25" s="48" t="s">
        <v>160</v>
      </c>
      <c r="E25" s="51">
        <v>3</v>
      </c>
    </row>
    <row r="26" spans="1:8" x14ac:dyDescent="0.2">
      <c r="A26" s="50" t="s">
        <v>52</v>
      </c>
      <c r="B26" s="50" t="s">
        <v>53</v>
      </c>
      <c r="C26" s="45">
        <v>2004</v>
      </c>
      <c r="D26" s="48" t="s">
        <v>160</v>
      </c>
      <c r="E26" s="51">
        <v>3</v>
      </c>
    </row>
    <row r="27" spans="1:8" x14ac:dyDescent="0.2">
      <c r="A27" s="50" t="s">
        <v>54</v>
      </c>
      <c r="B27" s="50" t="s">
        <v>55</v>
      </c>
      <c r="C27" s="45">
        <v>2004</v>
      </c>
      <c r="D27" s="48" t="s">
        <v>160</v>
      </c>
      <c r="E27" s="51">
        <v>3</v>
      </c>
    </row>
    <row r="28" spans="1:8" hidden="1" x14ac:dyDescent="0.2">
      <c r="A28" s="52" t="s">
        <v>77</v>
      </c>
      <c r="B28" s="52" t="s">
        <v>78</v>
      </c>
      <c r="C28" s="53">
        <v>2000</v>
      </c>
      <c r="D28" s="48" t="s">
        <v>160</v>
      </c>
      <c r="E28" s="51">
        <v>5</v>
      </c>
    </row>
    <row r="29" spans="1:8" hidden="1" x14ac:dyDescent="0.2">
      <c r="A29" s="52" t="s">
        <v>90</v>
      </c>
      <c r="B29" s="52" t="s">
        <v>91</v>
      </c>
      <c r="C29" s="53">
        <v>1998</v>
      </c>
      <c r="D29" s="48" t="s">
        <v>160</v>
      </c>
      <c r="E29" s="51">
        <v>7</v>
      </c>
      <c r="F29" s="43">
        <v>18</v>
      </c>
      <c r="H29" s="64">
        <f>F29*2.5+G29*5</f>
        <v>45</v>
      </c>
    </row>
    <row r="30" spans="1:8" x14ac:dyDescent="0.2">
      <c r="A30" s="52" t="s">
        <v>185</v>
      </c>
      <c r="B30" s="52" t="s">
        <v>186</v>
      </c>
      <c r="C30" s="44">
        <v>2007</v>
      </c>
      <c r="D30" s="44" t="s">
        <v>24</v>
      </c>
      <c r="E30" s="51">
        <v>1</v>
      </c>
    </row>
    <row r="31" spans="1:8" x14ac:dyDescent="0.2">
      <c r="A31" s="52" t="s">
        <v>25</v>
      </c>
      <c r="B31" s="52" t="s">
        <v>187</v>
      </c>
      <c r="C31" s="53">
        <v>2006</v>
      </c>
      <c r="D31" s="44" t="s">
        <v>24</v>
      </c>
      <c r="E31" s="51">
        <v>1</v>
      </c>
    </row>
    <row r="32" spans="1:8" x14ac:dyDescent="0.2">
      <c r="A32" s="52" t="s">
        <v>188</v>
      </c>
      <c r="B32" s="52" t="s">
        <v>189</v>
      </c>
      <c r="C32" s="53">
        <v>2006</v>
      </c>
      <c r="D32" s="44" t="s">
        <v>24</v>
      </c>
      <c r="E32" s="51">
        <v>1</v>
      </c>
    </row>
    <row r="33" spans="1:5" x14ac:dyDescent="0.2">
      <c r="A33" s="52" t="s">
        <v>28</v>
      </c>
      <c r="B33" s="52" t="s">
        <v>190</v>
      </c>
      <c r="C33" s="53">
        <v>2006</v>
      </c>
      <c r="D33" s="44" t="s">
        <v>24</v>
      </c>
      <c r="E33" s="51">
        <v>2</v>
      </c>
    </row>
    <row r="34" spans="1:5" x14ac:dyDescent="0.2">
      <c r="A34" s="52" t="s">
        <v>191</v>
      </c>
      <c r="B34" s="52" t="s">
        <v>29</v>
      </c>
      <c r="C34" s="53">
        <v>2006</v>
      </c>
      <c r="D34" s="44" t="s">
        <v>24</v>
      </c>
      <c r="E34" s="51">
        <v>2</v>
      </c>
    </row>
    <row r="35" spans="1:5" x14ac:dyDescent="0.2">
      <c r="A35" s="52" t="s">
        <v>192</v>
      </c>
      <c r="B35" s="52" t="s">
        <v>193</v>
      </c>
      <c r="C35" s="53">
        <v>2006</v>
      </c>
      <c r="D35" s="44" t="s">
        <v>24</v>
      </c>
      <c r="E35" s="51">
        <v>2</v>
      </c>
    </row>
    <row r="36" spans="1:5" x14ac:dyDescent="0.2">
      <c r="A36" s="52" t="s">
        <v>30</v>
      </c>
      <c r="B36" s="52" t="s">
        <v>194</v>
      </c>
      <c r="C36" s="53">
        <v>2006</v>
      </c>
      <c r="D36" s="44" t="s">
        <v>24</v>
      </c>
      <c r="E36" s="51">
        <v>2</v>
      </c>
    </row>
    <row r="37" spans="1:5" x14ac:dyDescent="0.2">
      <c r="A37" s="52" t="s">
        <v>195</v>
      </c>
      <c r="B37" s="52" t="s">
        <v>31</v>
      </c>
      <c r="C37" s="53">
        <v>2005</v>
      </c>
      <c r="D37" s="44" t="s">
        <v>24</v>
      </c>
      <c r="E37" s="51">
        <v>2</v>
      </c>
    </row>
    <row r="38" spans="1:5" x14ac:dyDescent="0.2">
      <c r="A38" s="52" t="s">
        <v>198</v>
      </c>
      <c r="B38" s="52" t="s">
        <v>199</v>
      </c>
      <c r="C38" s="53">
        <v>2003</v>
      </c>
      <c r="D38" s="44" t="s">
        <v>24</v>
      </c>
      <c r="E38" s="51">
        <v>3</v>
      </c>
    </row>
    <row r="39" spans="1:5" x14ac:dyDescent="0.2">
      <c r="A39" s="52" t="s">
        <v>58</v>
      </c>
      <c r="B39" s="52" t="s">
        <v>200</v>
      </c>
      <c r="C39" s="53">
        <v>2003</v>
      </c>
      <c r="D39" s="44" t="s">
        <v>24</v>
      </c>
      <c r="E39" s="51">
        <v>3</v>
      </c>
    </row>
    <row r="40" spans="1:5" x14ac:dyDescent="0.2">
      <c r="A40" s="52" t="s">
        <v>59</v>
      </c>
      <c r="B40" s="52" t="s">
        <v>201</v>
      </c>
      <c r="C40" s="53">
        <v>2003</v>
      </c>
      <c r="D40" s="44" t="s">
        <v>24</v>
      </c>
      <c r="E40" s="51">
        <v>3</v>
      </c>
    </row>
    <row r="41" spans="1:5" x14ac:dyDescent="0.2">
      <c r="A41" s="52" t="s">
        <v>60</v>
      </c>
      <c r="B41" s="52" t="s">
        <v>202</v>
      </c>
      <c r="C41" s="53">
        <v>2004</v>
      </c>
      <c r="D41" s="44" t="s">
        <v>24</v>
      </c>
      <c r="E41" s="51">
        <v>3</v>
      </c>
    </row>
    <row r="42" spans="1:5" x14ac:dyDescent="0.2">
      <c r="A42" s="52" t="s">
        <v>61</v>
      </c>
      <c r="B42" s="52" t="s">
        <v>203</v>
      </c>
      <c r="C42" s="53">
        <v>2003</v>
      </c>
      <c r="D42" s="44" t="s">
        <v>24</v>
      </c>
      <c r="E42" s="51">
        <v>3</v>
      </c>
    </row>
    <row r="43" spans="1:5" x14ac:dyDescent="0.2">
      <c r="A43" s="52" t="s">
        <v>204</v>
      </c>
      <c r="B43" s="52" t="s">
        <v>205</v>
      </c>
      <c r="C43" s="53">
        <v>2004</v>
      </c>
      <c r="D43" s="44" t="s">
        <v>24</v>
      </c>
      <c r="E43" s="51">
        <v>3</v>
      </c>
    </row>
    <row r="44" spans="1:5" hidden="1" x14ac:dyDescent="0.2">
      <c r="A44" s="52" t="s">
        <v>206</v>
      </c>
      <c r="B44" s="52" t="s">
        <v>207</v>
      </c>
      <c r="C44" s="53">
        <v>2001</v>
      </c>
      <c r="D44" s="44" t="s">
        <v>24</v>
      </c>
      <c r="E44" s="51">
        <v>4</v>
      </c>
    </row>
    <row r="45" spans="1:5" hidden="1" x14ac:dyDescent="0.2">
      <c r="A45" s="52" t="s">
        <v>66</v>
      </c>
      <c r="B45" s="52" t="s">
        <v>208</v>
      </c>
      <c r="C45" s="53">
        <v>2002</v>
      </c>
      <c r="D45" s="44" t="s">
        <v>24</v>
      </c>
      <c r="E45" s="51">
        <v>4</v>
      </c>
    </row>
    <row r="46" spans="1:5" hidden="1" x14ac:dyDescent="0.2">
      <c r="A46" s="52" t="s">
        <v>67</v>
      </c>
      <c r="B46" s="52" t="s">
        <v>209</v>
      </c>
      <c r="C46" s="53">
        <v>2002</v>
      </c>
      <c r="D46" s="44" t="s">
        <v>24</v>
      </c>
      <c r="E46" s="51">
        <v>4</v>
      </c>
    </row>
    <row r="47" spans="1:5" hidden="1" x14ac:dyDescent="0.2">
      <c r="A47" s="52" t="s">
        <v>210</v>
      </c>
      <c r="B47" s="52" t="s">
        <v>211</v>
      </c>
      <c r="C47" s="53">
        <v>2002</v>
      </c>
      <c r="D47" s="44" t="s">
        <v>24</v>
      </c>
      <c r="E47" s="51">
        <v>4</v>
      </c>
    </row>
    <row r="48" spans="1:5" hidden="1" x14ac:dyDescent="0.2">
      <c r="A48" s="52" t="s">
        <v>68</v>
      </c>
      <c r="B48" s="52" t="s">
        <v>212</v>
      </c>
      <c r="C48" s="53">
        <v>2002</v>
      </c>
      <c r="D48" s="44" t="s">
        <v>24</v>
      </c>
      <c r="E48" s="51">
        <v>4</v>
      </c>
    </row>
    <row r="49" spans="1:7" hidden="1" x14ac:dyDescent="0.2">
      <c r="A49" s="52" t="s">
        <v>213</v>
      </c>
      <c r="B49" s="52" t="s">
        <v>214</v>
      </c>
      <c r="C49" s="53">
        <v>2002</v>
      </c>
      <c r="D49" s="44" t="s">
        <v>24</v>
      </c>
      <c r="E49" s="51">
        <v>4</v>
      </c>
    </row>
    <row r="50" spans="1:7" hidden="1" x14ac:dyDescent="0.2">
      <c r="A50" s="52" t="s">
        <v>69</v>
      </c>
      <c r="B50" s="52" t="s">
        <v>215</v>
      </c>
      <c r="C50" s="53">
        <v>2002</v>
      </c>
      <c r="D50" s="44" t="s">
        <v>24</v>
      </c>
      <c r="E50" s="51">
        <v>4</v>
      </c>
    </row>
    <row r="51" spans="1:7" hidden="1" x14ac:dyDescent="0.2">
      <c r="A51" s="52" t="s">
        <v>50</v>
      </c>
      <c r="B51" s="52" t="s">
        <v>81</v>
      </c>
      <c r="C51" s="53">
        <v>1999</v>
      </c>
      <c r="D51" s="44" t="s">
        <v>24</v>
      </c>
      <c r="E51" s="51">
        <v>5</v>
      </c>
    </row>
    <row r="52" spans="1:7" hidden="1" x14ac:dyDescent="0.2">
      <c r="A52" s="52" t="s">
        <v>82</v>
      </c>
      <c r="B52" s="52" t="s">
        <v>83</v>
      </c>
      <c r="C52" s="53">
        <v>1998</v>
      </c>
      <c r="D52" s="44" t="s">
        <v>24</v>
      </c>
      <c r="E52" s="51">
        <v>6</v>
      </c>
      <c r="G52" s="43" t="s">
        <v>219</v>
      </c>
    </row>
    <row r="53" spans="1:7" hidden="1" x14ac:dyDescent="0.2">
      <c r="A53" s="52" t="s">
        <v>84</v>
      </c>
      <c r="B53" s="52" t="s">
        <v>85</v>
      </c>
      <c r="C53" s="53">
        <v>1997</v>
      </c>
      <c r="D53" s="44" t="s">
        <v>24</v>
      </c>
      <c r="E53" s="51">
        <v>6</v>
      </c>
    </row>
    <row r="54" spans="1:7" hidden="1" x14ac:dyDescent="0.2">
      <c r="A54" s="52" t="s">
        <v>86</v>
      </c>
      <c r="B54" s="52" t="s">
        <v>87</v>
      </c>
      <c r="C54" s="53">
        <v>1996</v>
      </c>
      <c r="D54" s="44" t="s">
        <v>24</v>
      </c>
      <c r="E54" s="51">
        <v>6</v>
      </c>
    </row>
    <row r="55" spans="1:7" hidden="1" x14ac:dyDescent="0.2">
      <c r="A55" s="52" t="s">
        <v>88</v>
      </c>
      <c r="B55" s="52" t="s">
        <v>89</v>
      </c>
      <c r="C55" s="53">
        <v>1997</v>
      </c>
      <c r="D55" s="44" t="s">
        <v>24</v>
      </c>
      <c r="E55" s="51">
        <v>6</v>
      </c>
    </row>
    <row r="56" spans="1:7" hidden="1" x14ac:dyDescent="0.2">
      <c r="A56" s="52" t="s">
        <v>92</v>
      </c>
      <c r="B56" s="52" t="s">
        <v>93</v>
      </c>
      <c r="C56" s="53">
        <v>2003</v>
      </c>
      <c r="D56" s="44" t="s">
        <v>24</v>
      </c>
      <c r="E56" s="51">
        <v>7</v>
      </c>
    </row>
    <row r="57" spans="1:7" hidden="1" x14ac:dyDescent="0.2">
      <c r="A57" s="52" t="s">
        <v>94</v>
      </c>
      <c r="B57" s="52" t="s">
        <v>95</v>
      </c>
      <c r="C57" s="53">
        <v>2002</v>
      </c>
      <c r="D57" s="44" t="s">
        <v>24</v>
      </c>
      <c r="E57" s="51">
        <v>7</v>
      </c>
    </row>
    <row r="58" spans="1:7" hidden="1" x14ac:dyDescent="0.2">
      <c r="A58" s="52" t="s">
        <v>96</v>
      </c>
      <c r="B58" s="52" t="s">
        <v>97</v>
      </c>
      <c r="C58" s="53">
        <v>2002</v>
      </c>
      <c r="D58" s="44" t="s">
        <v>24</v>
      </c>
      <c r="E58" s="51">
        <v>7</v>
      </c>
    </row>
    <row r="59" spans="1:7" hidden="1" x14ac:dyDescent="0.2">
      <c r="A59" s="52" t="s">
        <v>60</v>
      </c>
      <c r="B59" s="52" t="s">
        <v>98</v>
      </c>
      <c r="C59" s="53">
        <v>2002</v>
      </c>
      <c r="D59" s="44" t="s">
        <v>24</v>
      </c>
      <c r="E59" s="51">
        <v>7</v>
      </c>
    </row>
    <row r="60" spans="1:7" hidden="1" x14ac:dyDescent="0.2">
      <c r="A60" s="52" t="s">
        <v>99</v>
      </c>
      <c r="B60" s="52" t="s">
        <v>100</v>
      </c>
      <c r="C60" s="53">
        <v>2002</v>
      </c>
      <c r="D60" s="44" t="s">
        <v>24</v>
      </c>
      <c r="E60" s="51">
        <v>7</v>
      </c>
    </row>
    <row r="61" spans="1:7" hidden="1" x14ac:dyDescent="0.2">
      <c r="A61" s="52" t="s">
        <v>101</v>
      </c>
      <c r="B61" s="52" t="s">
        <v>102</v>
      </c>
      <c r="C61" s="53">
        <v>2001</v>
      </c>
      <c r="D61" s="44" t="s">
        <v>24</v>
      </c>
      <c r="E61" s="51">
        <v>7</v>
      </c>
    </row>
    <row r="62" spans="1:7" hidden="1" x14ac:dyDescent="0.2">
      <c r="A62" s="52" t="s">
        <v>103</v>
      </c>
      <c r="B62" s="52" t="s">
        <v>104</v>
      </c>
      <c r="C62" s="53">
        <v>2001</v>
      </c>
      <c r="D62" s="44" t="s">
        <v>24</v>
      </c>
      <c r="E62" s="51">
        <v>7</v>
      </c>
    </row>
    <row r="63" spans="1:7" hidden="1" x14ac:dyDescent="0.2">
      <c r="A63" s="52" t="s">
        <v>105</v>
      </c>
      <c r="B63" s="52" t="s">
        <v>106</v>
      </c>
      <c r="C63" s="53">
        <v>2000</v>
      </c>
      <c r="D63" s="44" t="s">
        <v>24</v>
      </c>
      <c r="E63" s="51">
        <v>7</v>
      </c>
    </row>
    <row r="64" spans="1:7" hidden="1" x14ac:dyDescent="0.2">
      <c r="A64" s="52" t="s">
        <v>107</v>
      </c>
      <c r="B64" s="52" t="s">
        <v>108</v>
      </c>
      <c r="C64" s="53">
        <v>1999</v>
      </c>
      <c r="D64" s="44" t="s">
        <v>24</v>
      </c>
      <c r="E64" s="51">
        <v>7</v>
      </c>
    </row>
    <row r="65" spans="1:8" hidden="1" x14ac:dyDescent="0.2">
      <c r="A65" s="52" t="s">
        <v>109</v>
      </c>
      <c r="B65" s="52" t="s">
        <v>110</v>
      </c>
      <c r="C65" s="53">
        <v>1999</v>
      </c>
      <c r="D65" s="44" t="s">
        <v>24</v>
      </c>
      <c r="E65" s="51">
        <v>7</v>
      </c>
    </row>
    <row r="66" spans="1:8" hidden="1" x14ac:dyDescent="0.2">
      <c r="A66" s="52" t="s">
        <v>111</v>
      </c>
      <c r="B66" s="52" t="s">
        <v>112</v>
      </c>
      <c r="C66" s="53">
        <v>1997</v>
      </c>
      <c r="D66" s="44" t="s">
        <v>24</v>
      </c>
      <c r="E66" s="51">
        <v>7</v>
      </c>
    </row>
    <row r="67" spans="1:8" hidden="1" x14ac:dyDescent="0.2">
      <c r="A67" s="52" t="s">
        <v>114</v>
      </c>
      <c r="B67" s="52" t="s">
        <v>115</v>
      </c>
      <c r="C67" s="53">
        <v>1998</v>
      </c>
      <c r="D67" s="44" t="s">
        <v>24</v>
      </c>
      <c r="E67" s="51">
        <v>8</v>
      </c>
    </row>
    <row r="68" spans="1:8" hidden="1" x14ac:dyDescent="0.2">
      <c r="A68" s="52" t="s">
        <v>116</v>
      </c>
      <c r="B68" s="52" t="s">
        <v>117</v>
      </c>
      <c r="C68" s="53">
        <v>1998</v>
      </c>
      <c r="D68" s="44" t="s">
        <v>24</v>
      </c>
      <c r="E68" s="51">
        <v>8</v>
      </c>
    </row>
    <row r="69" spans="1:8" hidden="1" x14ac:dyDescent="0.2">
      <c r="A69" s="52" t="s">
        <v>118</v>
      </c>
      <c r="B69" s="52" t="s">
        <v>119</v>
      </c>
      <c r="C69" s="53">
        <v>1996</v>
      </c>
      <c r="D69" s="44" t="s">
        <v>24</v>
      </c>
      <c r="E69" s="51">
        <v>8</v>
      </c>
      <c r="F69" s="43">
        <v>40</v>
      </c>
      <c r="G69" s="43">
        <v>1</v>
      </c>
      <c r="H69" s="64">
        <f>F69*2.5+G69*2.5</f>
        <v>102.5</v>
      </c>
    </row>
    <row r="70" spans="1:8" x14ac:dyDescent="0.2">
      <c r="A70" s="52" t="s">
        <v>37</v>
      </c>
      <c r="B70" s="52" t="s">
        <v>38</v>
      </c>
      <c r="C70" s="53">
        <v>2005</v>
      </c>
      <c r="D70" s="44" t="s">
        <v>39</v>
      </c>
      <c r="E70" s="51">
        <v>2</v>
      </c>
    </row>
    <row r="71" spans="1:8" x14ac:dyDescent="0.2">
      <c r="A71" s="52" t="s">
        <v>196</v>
      </c>
      <c r="B71" s="52" t="s">
        <v>40</v>
      </c>
      <c r="C71" s="53">
        <v>2005</v>
      </c>
      <c r="D71" s="44" t="s">
        <v>39</v>
      </c>
      <c r="E71" s="51">
        <v>2</v>
      </c>
    </row>
    <row r="72" spans="1:8" x14ac:dyDescent="0.2">
      <c r="A72" s="52" t="s">
        <v>197</v>
      </c>
      <c r="B72" s="52" t="s">
        <v>41</v>
      </c>
      <c r="C72" s="53">
        <v>2005</v>
      </c>
      <c r="D72" s="44" t="s">
        <v>39</v>
      </c>
      <c r="E72" s="51">
        <v>2</v>
      </c>
    </row>
    <row r="73" spans="1:8" x14ac:dyDescent="0.2">
      <c r="A73" s="54" t="s">
        <v>56</v>
      </c>
      <c r="B73" s="54" t="s">
        <v>57</v>
      </c>
      <c r="C73" s="53">
        <v>2003</v>
      </c>
      <c r="D73" s="44" t="s">
        <v>39</v>
      </c>
      <c r="E73" s="51">
        <v>3</v>
      </c>
    </row>
    <row r="74" spans="1:8" hidden="1" x14ac:dyDescent="0.2">
      <c r="A74" s="52" t="s">
        <v>70</v>
      </c>
      <c r="B74" s="52" t="s">
        <v>71</v>
      </c>
      <c r="C74" s="53">
        <v>2001</v>
      </c>
      <c r="D74" s="44" t="s">
        <v>39</v>
      </c>
      <c r="E74" s="51">
        <v>4</v>
      </c>
    </row>
    <row r="75" spans="1:8" hidden="1" x14ac:dyDescent="0.2">
      <c r="A75" s="52" t="s">
        <v>72</v>
      </c>
      <c r="B75" s="52" t="s">
        <v>73</v>
      </c>
      <c r="C75" s="53">
        <v>2002</v>
      </c>
      <c r="D75" s="44" t="s">
        <v>39</v>
      </c>
      <c r="E75" s="51">
        <v>4</v>
      </c>
    </row>
    <row r="76" spans="1:8" hidden="1" x14ac:dyDescent="0.2">
      <c r="A76" s="52" t="s">
        <v>74</v>
      </c>
      <c r="B76" s="52" t="s">
        <v>75</v>
      </c>
      <c r="C76" s="53">
        <v>2002</v>
      </c>
      <c r="D76" s="44" t="s">
        <v>39</v>
      </c>
      <c r="E76" s="51">
        <v>4</v>
      </c>
    </row>
    <row r="77" spans="1:8" hidden="1" x14ac:dyDescent="0.2">
      <c r="A77" s="52" t="s">
        <v>79</v>
      </c>
      <c r="B77" s="52" t="s">
        <v>80</v>
      </c>
      <c r="C77" s="53">
        <v>1999</v>
      </c>
      <c r="D77" s="44" t="s">
        <v>39</v>
      </c>
      <c r="E77" s="51">
        <v>5</v>
      </c>
    </row>
    <row r="78" spans="1:8" hidden="1" x14ac:dyDescent="0.2">
      <c r="A78" s="52" t="s">
        <v>45</v>
      </c>
      <c r="B78" s="52" t="s">
        <v>113</v>
      </c>
      <c r="C78" s="53">
        <v>1994</v>
      </c>
      <c r="D78" s="44" t="s">
        <v>39</v>
      </c>
      <c r="E78" s="51">
        <v>7</v>
      </c>
    </row>
    <row r="79" spans="1:8" hidden="1" x14ac:dyDescent="0.2">
      <c r="A79" s="52" t="s">
        <v>120</v>
      </c>
      <c r="B79" s="52" t="s">
        <v>121</v>
      </c>
      <c r="C79" s="53">
        <v>2001</v>
      </c>
      <c r="D79" s="44" t="s">
        <v>39</v>
      </c>
      <c r="E79" s="51">
        <v>8</v>
      </c>
    </row>
    <row r="80" spans="1:8" hidden="1" x14ac:dyDescent="0.2">
      <c r="A80" s="52" t="s">
        <v>122</v>
      </c>
      <c r="B80" s="52" t="s">
        <v>123</v>
      </c>
      <c r="C80" s="53">
        <v>1995</v>
      </c>
      <c r="D80" s="44" t="s">
        <v>39</v>
      </c>
      <c r="E80" s="51">
        <v>8</v>
      </c>
    </row>
    <row r="81" spans="1:9" hidden="1" x14ac:dyDescent="0.2">
      <c r="A81" s="52" t="s">
        <v>124</v>
      </c>
      <c r="B81" s="52" t="s">
        <v>125</v>
      </c>
      <c r="C81" s="53">
        <v>1993</v>
      </c>
      <c r="D81" s="44" t="s">
        <v>39</v>
      </c>
      <c r="E81" s="51">
        <v>8</v>
      </c>
    </row>
    <row r="82" spans="1:9" hidden="1" x14ac:dyDescent="0.2">
      <c r="A82" s="52" t="s">
        <v>126</v>
      </c>
      <c r="B82" s="52" t="s">
        <v>127</v>
      </c>
      <c r="C82" s="53">
        <v>1992</v>
      </c>
      <c r="D82" s="44" t="s">
        <v>39</v>
      </c>
      <c r="E82" s="51">
        <v>8</v>
      </c>
    </row>
    <row r="83" spans="1:9" hidden="1" x14ac:dyDescent="0.2">
      <c r="A83" s="48" t="s">
        <v>155</v>
      </c>
      <c r="B83" s="48" t="s">
        <v>156</v>
      </c>
      <c r="C83" s="48">
        <v>2004</v>
      </c>
      <c r="D83" s="48" t="s">
        <v>39</v>
      </c>
      <c r="E83" s="49">
        <v>11</v>
      </c>
    </row>
    <row r="84" spans="1:9" hidden="1" x14ac:dyDescent="0.2">
      <c r="A84" s="48" t="s">
        <v>158</v>
      </c>
      <c r="B84" s="48" t="s">
        <v>170</v>
      </c>
      <c r="C84" s="48">
        <v>2001</v>
      </c>
      <c r="D84" s="48" t="s">
        <v>39</v>
      </c>
      <c r="E84" s="49">
        <v>13</v>
      </c>
    </row>
    <row r="85" spans="1:9" hidden="1" x14ac:dyDescent="0.2">
      <c r="A85" s="48" t="s">
        <v>174</v>
      </c>
      <c r="B85" s="48" t="s">
        <v>175</v>
      </c>
      <c r="C85" s="48">
        <v>1998</v>
      </c>
      <c r="D85" s="48" t="s">
        <v>39</v>
      </c>
      <c r="E85" s="49">
        <v>16</v>
      </c>
      <c r="F85" s="43">
        <v>16</v>
      </c>
      <c r="H85" s="64">
        <f>F85*2.5+G85*5</f>
        <v>40</v>
      </c>
      <c r="I85" s="43" t="s">
        <v>64</v>
      </c>
    </row>
    <row r="86" spans="1:9" hidden="1" x14ac:dyDescent="0.2">
      <c r="A86" s="48" t="s">
        <v>171</v>
      </c>
      <c r="B86" s="48" t="s">
        <v>172</v>
      </c>
      <c r="C86" s="48">
        <v>2001</v>
      </c>
      <c r="D86" s="48" t="s">
        <v>173</v>
      </c>
      <c r="E86" s="49">
        <v>16</v>
      </c>
      <c r="F86" s="43">
        <v>1</v>
      </c>
      <c r="H86" s="63">
        <f>F86*2.5+G86*5</f>
        <v>2.5</v>
      </c>
    </row>
    <row r="87" spans="1:9" hidden="1" x14ac:dyDescent="0.2">
      <c r="A87" s="48" t="s">
        <v>140</v>
      </c>
      <c r="B87" s="48" t="s">
        <v>141</v>
      </c>
      <c r="C87" s="48">
        <v>2006</v>
      </c>
      <c r="D87" s="48" t="s">
        <v>142</v>
      </c>
      <c r="E87" s="49">
        <v>9</v>
      </c>
    </row>
    <row r="88" spans="1:9" hidden="1" x14ac:dyDescent="0.2">
      <c r="A88" s="48" t="s">
        <v>143</v>
      </c>
      <c r="B88" s="48" t="s">
        <v>144</v>
      </c>
      <c r="C88" s="48">
        <v>2006</v>
      </c>
      <c r="D88" s="48" t="s">
        <v>142</v>
      </c>
      <c r="E88" s="49">
        <v>9</v>
      </c>
    </row>
    <row r="89" spans="1:9" hidden="1" x14ac:dyDescent="0.2">
      <c r="A89" s="48" t="s">
        <v>133</v>
      </c>
      <c r="B89" s="48" t="s">
        <v>145</v>
      </c>
      <c r="C89" s="48">
        <v>2006</v>
      </c>
      <c r="D89" s="48" t="s">
        <v>142</v>
      </c>
      <c r="E89" s="49">
        <v>9</v>
      </c>
    </row>
    <row r="90" spans="1:9" hidden="1" x14ac:dyDescent="0.2">
      <c r="A90" s="48" t="s">
        <v>157</v>
      </c>
      <c r="B90" s="48" t="s">
        <v>145</v>
      </c>
      <c r="C90" s="48">
        <v>2003</v>
      </c>
      <c r="D90" s="48" t="s">
        <v>142</v>
      </c>
      <c r="E90" s="49">
        <v>11</v>
      </c>
      <c r="F90" s="43">
        <v>4</v>
      </c>
      <c r="H90" s="63">
        <f>F90*2.5+G90*5</f>
        <v>10</v>
      </c>
    </row>
    <row r="91" spans="1:9" hidden="1" x14ac:dyDescent="0.2">
      <c r="E91" s="55"/>
      <c r="H91" s="63">
        <f>SUM(H2:H90)</f>
        <v>225</v>
      </c>
    </row>
    <row r="92" spans="1:9" hidden="1" x14ac:dyDescent="0.2">
      <c r="E92" s="55"/>
    </row>
    <row r="93" spans="1:9" hidden="1" x14ac:dyDescent="0.2">
      <c r="E93" s="55"/>
    </row>
    <row r="94" spans="1:9" hidden="1" x14ac:dyDescent="0.2">
      <c r="E94" s="55"/>
    </row>
    <row r="95" spans="1:9" hidden="1" x14ac:dyDescent="0.2">
      <c r="E95" s="55"/>
    </row>
    <row r="96" spans="1:9" hidden="1" x14ac:dyDescent="0.2">
      <c r="E96" s="55"/>
    </row>
    <row r="97" spans="5:5" hidden="1" x14ac:dyDescent="0.2">
      <c r="E97" s="55"/>
    </row>
    <row r="98" spans="5:5" hidden="1" x14ac:dyDescent="0.2">
      <c r="E98" s="55"/>
    </row>
    <row r="99" spans="5:5" hidden="1" x14ac:dyDescent="0.2">
      <c r="E99" s="55"/>
    </row>
    <row r="100" spans="5:5" hidden="1" x14ac:dyDescent="0.2">
      <c r="E100" s="55"/>
    </row>
    <row r="101" spans="5:5" hidden="1" x14ac:dyDescent="0.2">
      <c r="E101" s="55"/>
    </row>
    <row r="102" spans="5:5" hidden="1" x14ac:dyDescent="0.2">
      <c r="E102" s="55"/>
    </row>
    <row r="103" spans="5:5" hidden="1" x14ac:dyDescent="0.2">
      <c r="E103" s="55"/>
    </row>
    <row r="104" spans="5:5" hidden="1" x14ac:dyDescent="0.2">
      <c r="E104" s="55"/>
    </row>
    <row r="105" spans="5:5" hidden="1" x14ac:dyDescent="0.2">
      <c r="E105" s="55"/>
    </row>
    <row r="106" spans="5:5" hidden="1" x14ac:dyDescent="0.2">
      <c r="E106" s="55"/>
    </row>
    <row r="107" spans="5:5" hidden="1" x14ac:dyDescent="0.2">
      <c r="E107" s="55"/>
    </row>
    <row r="108" spans="5:5" hidden="1" x14ac:dyDescent="0.2">
      <c r="E108" s="55"/>
    </row>
    <row r="109" spans="5:5" hidden="1" x14ac:dyDescent="0.2">
      <c r="E109" s="55"/>
    </row>
    <row r="110" spans="5:5" hidden="1" x14ac:dyDescent="0.2">
      <c r="E110" s="55"/>
    </row>
    <row r="111" spans="5:5" hidden="1" x14ac:dyDescent="0.2">
      <c r="E111" s="55"/>
    </row>
    <row r="112" spans="5:5" hidden="1" x14ac:dyDescent="0.2">
      <c r="E112" s="55"/>
    </row>
    <row r="113" spans="5:5" hidden="1" x14ac:dyDescent="0.2">
      <c r="E113" s="55"/>
    </row>
    <row r="114" spans="5:5" hidden="1" x14ac:dyDescent="0.2">
      <c r="E114" s="55"/>
    </row>
    <row r="115" spans="5:5" hidden="1" x14ac:dyDescent="0.2">
      <c r="E115" s="55"/>
    </row>
  </sheetData>
  <autoFilter ref="A1:I115">
    <filterColumn colId="4">
      <filters>
        <filter val="1"/>
        <filter val="2"/>
        <filter val="3"/>
      </filters>
    </filterColumn>
  </autoFilter>
  <phoneticPr fontId="17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outlinePr summaryBelow="0"/>
    <pageSetUpPr fitToPage="1"/>
  </sheetPr>
  <dimension ref="A1:AA17"/>
  <sheetViews>
    <sheetView zoomScale="85" zoomScaleNormal="85" workbookViewId="0">
      <pane xSplit="4" ySplit="5" topLeftCell="E6" activePane="bottomRight" state="frozen"/>
      <selection pane="topRight" activeCell="E1" sqref="E1"/>
      <selection pane="bottomLeft" activeCell="A6" sqref="A6"/>
      <selection pane="bottomRight" sqref="A1:AA20"/>
    </sheetView>
  </sheetViews>
  <sheetFormatPr baseColWidth="10" defaultColWidth="10.85546875" defaultRowHeight="12.75" x14ac:dyDescent="0.2"/>
  <cols>
    <col min="1" max="1" width="8" style="4" bestFit="1" customWidth="1"/>
    <col min="2" max="2" width="11.42578125" style="4" bestFit="1" customWidth="1"/>
    <col min="3" max="3" width="5.5703125" style="5" customWidth="1"/>
    <col min="4" max="4" width="12" style="3" customWidth="1"/>
    <col min="5" max="25" width="4.7109375" style="3" customWidth="1"/>
    <col min="26" max="26" width="5.140625" style="3" customWidth="1"/>
    <col min="27" max="16384" width="10.85546875" style="3"/>
  </cols>
  <sheetData>
    <row r="1" spans="1:27" s="1" customFormat="1" ht="21" thickBot="1" x14ac:dyDescent="0.35">
      <c r="A1" s="13"/>
      <c r="B1" s="13"/>
      <c r="C1" s="13"/>
      <c r="D1" s="13"/>
    </row>
    <row r="2" spans="1:27" s="1" customFormat="1" ht="21" thickBot="1" x14ac:dyDescent="0.35">
      <c r="A2" s="155" t="s">
        <v>18</v>
      </c>
      <c r="B2" s="156"/>
      <c r="C2" s="156"/>
      <c r="D2" s="156"/>
      <c r="E2" s="164" t="s">
        <v>275</v>
      </c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6"/>
    </row>
    <row r="3" spans="1:27" s="2" customFormat="1" ht="15.95" customHeight="1" thickBot="1" x14ac:dyDescent="0.3">
      <c r="A3" s="157" t="s">
        <v>250</v>
      </c>
      <c r="B3" s="158"/>
      <c r="C3" s="158"/>
      <c r="D3" s="159"/>
      <c r="E3" s="167" t="s">
        <v>0</v>
      </c>
      <c r="F3" s="168"/>
      <c r="G3" s="168"/>
      <c r="H3" s="168"/>
      <c r="I3" s="168"/>
      <c r="J3" s="168"/>
      <c r="K3" s="168"/>
      <c r="L3" s="169"/>
      <c r="M3" s="167" t="s">
        <v>1</v>
      </c>
      <c r="N3" s="168"/>
      <c r="O3" s="168"/>
      <c r="P3" s="168"/>
      <c r="Q3" s="167" t="s">
        <v>2</v>
      </c>
      <c r="R3" s="168"/>
      <c r="S3" s="168"/>
      <c r="T3" s="168"/>
      <c r="U3" s="167" t="s">
        <v>3</v>
      </c>
      <c r="V3" s="168"/>
      <c r="W3" s="168"/>
      <c r="X3" s="168"/>
      <c r="Y3" s="172" t="s">
        <v>5</v>
      </c>
      <c r="Z3" s="175" t="s">
        <v>6</v>
      </c>
    </row>
    <row r="4" spans="1:27" s="2" customFormat="1" ht="16.5" customHeight="1" x14ac:dyDescent="0.25">
      <c r="A4" s="160"/>
      <c r="B4" s="158"/>
      <c r="C4" s="158"/>
      <c r="D4" s="159"/>
      <c r="E4" s="170" t="s">
        <v>11</v>
      </c>
      <c r="F4" s="153"/>
      <c r="G4" s="153"/>
      <c r="H4" s="171"/>
      <c r="I4" s="153" t="s">
        <v>12</v>
      </c>
      <c r="J4" s="153"/>
      <c r="K4" s="153"/>
      <c r="L4" s="154"/>
      <c r="M4" s="147" t="s">
        <v>8</v>
      </c>
      <c r="N4" s="149" t="s">
        <v>9</v>
      </c>
      <c r="O4" s="149" t="s">
        <v>10</v>
      </c>
      <c r="P4" s="151" t="s">
        <v>4</v>
      </c>
      <c r="Q4" s="147" t="s">
        <v>8</v>
      </c>
      <c r="R4" s="149" t="s">
        <v>9</v>
      </c>
      <c r="S4" s="149" t="s">
        <v>10</v>
      </c>
      <c r="T4" s="151" t="s">
        <v>4</v>
      </c>
      <c r="U4" s="147" t="s">
        <v>8</v>
      </c>
      <c r="V4" s="149" t="s">
        <v>9</v>
      </c>
      <c r="W4" s="149" t="s">
        <v>10</v>
      </c>
      <c r="X4" s="151" t="s">
        <v>4</v>
      </c>
      <c r="Y4" s="173"/>
      <c r="Z4" s="176"/>
    </row>
    <row r="5" spans="1:27" ht="65.25" customHeight="1" thickBot="1" x14ac:dyDescent="0.25">
      <c r="A5" s="161"/>
      <c r="B5" s="162"/>
      <c r="C5" s="162"/>
      <c r="D5" s="163"/>
      <c r="E5" s="37" t="s">
        <v>8</v>
      </c>
      <c r="F5" s="38" t="s">
        <v>9</v>
      </c>
      <c r="G5" s="38" t="s">
        <v>10</v>
      </c>
      <c r="H5" s="14" t="s">
        <v>4</v>
      </c>
      <c r="I5" s="15" t="s">
        <v>8</v>
      </c>
      <c r="J5" s="38" t="s">
        <v>9</v>
      </c>
      <c r="K5" s="38" t="s">
        <v>10</v>
      </c>
      <c r="L5" s="14" t="s">
        <v>4</v>
      </c>
      <c r="M5" s="148"/>
      <c r="N5" s="150"/>
      <c r="O5" s="150"/>
      <c r="P5" s="152"/>
      <c r="Q5" s="148"/>
      <c r="R5" s="150"/>
      <c r="S5" s="150"/>
      <c r="T5" s="152"/>
      <c r="U5" s="148"/>
      <c r="V5" s="150"/>
      <c r="W5" s="150"/>
      <c r="X5" s="152"/>
      <c r="Y5" s="174"/>
      <c r="Z5" s="177"/>
      <c r="AA5" s="3" t="s">
        <v>278</v>
      </c>
    </row>
    <row r="6" spans="1:27" ht="17.45" customHeight="1" thickBot="1" x14ac:dyDescent="0.25">
      <c r="A6" s="69" t="s">
        <v>251</v>
      </c>
      <c r="B6" s="69" t="s">
        <v>252</v>
      </c>
      <c r="C6" s="70"/>
      <c r="D6" s="69" t="s">
        <v>20</v>
      </c>
      <c r="E6" s="30">
        <v>3</v>
      </c>
      <c r="F6" s="26">
        <v>9</v>
      </c>
      <c r="G6" s="26"/>
      <c r="H6" s="7">
        <f t="shared" ref="H6:H14" si="0">ROUND(E6+F6-G6,2)</f>
        <v>12</v>
      </c>
      <c r="I6" s="25"/>
      <c r="J6" s="26"/>
      <c r="K6" s="26"/>
      <c r="L6" s="7">
        <f t="shared" ref="L6:L14" si="1">ROUND(I6+J6-K6,2)</f>
        <v>0</v>
      </c>
      <c r="M6" s="33">
        <v>3</v>
      </c>
      <c r="N6" s="26">
        <v>8.8000000000000007</v>
      </c>
      <c r="O6" s="26"/>
      <c r="P6" s="7">
        <f t="shared" ref="P6:P14" si="2">ROUND(M6+N6-O6,2)</f>
        <v>11.8</v>
      </c>
      <c r="Q6" s="30">
        <v>2.5</v>
      </c>
      <c r="R6" s="26">
        <v>8.9499999999999993</v>
      </c>
      <c r="S6" s="26"/>
      <c r="T6" s="7">
        <f t="shared" ref="T6:T14" si="3">ROUND(Q6+R6-S6,2)</f>
        <v>11.45</v>
      </c>
      <c r="U6" s="30">
        <v>3</v>
      </c>
      <c r="V6" s="26">
        <v>8.75</v>
      </c>
      <c r="W6" s="26"/>
      <c r="X6" s="7">
        <f t="shared" ref="X6:X14" si="4">ROUND(U6+V6-W6,2)</f>
        <v>11.75</v>
      </c>
      <c r="Y6" s="17">
        <f t="shared" ref="Y6:Y14" si="5">ROUND(MAX(H6,L6)+P6+T6+X6,2)</f>
        <v>47</v>
      </c>
      <c r="Z6" s="20">
        <f t="shared" ref="Z6:Z17" si="6">IF(Y6=0,"-",RANK(Y6,Y$6:Y$17))</f>
        <v>4</v>
      </c>
      <c r="AA6" s="3">
        <v>7</v>
      </c>
    </row>
    <row r="7" spans="1:27" ht="17.45" customHeight="1" thickBot="1" x14ac:dyDescent="0.25">
      <c r="A7" s="69" t="s">
        <v>253</v>
      </c>
      <c r="B7" s="69" t="s">
        <v>254</v>
      </c>
      <c r="C7" s="70"/>
      <c r="D7" s="69" t="s">
        <v>20</v>
      </c>
      <c r="E7" s="30">
        <v>3</v>
      </c>
      <c r="F7" s="26">
        <v>8.8000000000000007</v>
      </c>
      <c r="G7" s="26"/>
      <c r="H7" s="7">
        <f t="shared" si="0"/>
        <v>11.8</v>
      </c>
      <c r="I7" s="25"/>
      <c r="J7" s="26"/>
      <c r="K7" s="26"/>
      <c r="L7" s="7">
        <f t="shared" si="1"/>
        <v>0</v>
      </c>
      <c r="M7" s="33">
        <v>3</v>
      </c>
      <c r="N7" s="26">
        <v>7.3</v>
      </c>
      <c r="O7" s="26"/>
      <c r="P7" s="7">
        <f t="shared" si="2"/>
        <v>10.3</v>
      </c>
      <c r="Q7" s="30">
        <v>2.5</v>
      </c>
      <c r="R7" s="26">
        <v>9.0500000000000007</v>
      </c>
      <c r="S7" s="26"/>
      <c r="T7" s="7">
        <f t="shared" si="3"/>
        <v>11.55</v>
      </c>
      <c r="U7" s="30">
        <v>2.9</v>
      </c>
      <c r="V7" s="26">
        <v>9.15</v>
      </c>
      <c r="W7" s="26"/>
      <c r="X7" s="7">
        <f t="shared" si="4"/>
        <v>12.05</v>
      </c>
      <c r="Y7" s="17">
        <f t="shared" si="5"/>
        <v>45.7</v>
      </c>
      <c r="Z7" s="20">
        <f t="shared" si="6"/>
        <v>6</v>
      </c>
      <c r="AA7" s="3">
        <v>5</v>
      </c>
    </row>
    <row r="8" spans="1:27" ht="17.45" customHeight="1" thickBot="1" x14ac:dyDescent="0.25">
      <c r="A8" s="69" t="s">
        <v>255</v>
      </c>
      <c r="B8" s="69" t="s">
        <v>256</v>
      </c>
      <c r="C8" s="70"/>
      <c r="D8" s="69" t="s">
        <v>20</v>
      </c>
      <c r="E8" s="30">
        <v>3</v>
      </c>
      <c r="F8" s="26">
        <v>7.35</v>
      </c>
      <c r="G8" s="26"/>
      <c r="H8" s="7">
        <f t="shared" si="0"/>
        <v>10.35</v>
      </c>
      <c r="I8" s="25"/>
      <c r="J8" s="26"/>
      <c r="K8" s="26"/>
      <c r="L8" s="7">
        <f t="shared" si="1"/>
        <v>0</v>
      </c>
      <c r="M8" s="33">
        <v>2</v>
      </c>
      <c r="N8" s="26">
        <v>8.35</v>
      </c>
      <c r="O8" s="34"/>
      <c r="P8" s="7">
        <f t="shared" si="2"/>
        <v>10.35</v>
      </c>
      <c r="Q8" s="30">
        <v>3</v>
      </c>
      <c r="R8" s="34">
        <v>8.35</v>
      </c>
      <c r="S8" s="34"/>
      <c r="T8" s="7">
        <f t="shared" si="3"/>
        <v>11.35</v>
      </c>
      <c r="U8" s="30">
        <v>2.4</v>
      </c>
      <c r="V8" s="34">
        <v>7.7</v>
      </c>
      <c r="W8" s="34"/>
      <c r="X8" s="7">
        <f t="shared" si="4"/>
        <v>10.1</v>
      </c>
      <c r="Y8" s="17">
        <f t="shared" si="5"/>
        <v>42.15</v>
      </c>
      <c r="Z8" s="20">
        <f t="shared" si="6"/>
        <v>10</v>
      </c>
      <c r="AA8" s="3">
        <v>1</v>
      </c>
    </row>
    <row r="9" spans="1:27" ht="17.45" customHeight="1" thickBot="1" x14ac:dyDescent="0.25">
      <c r="A9" s="69" t="s">
        <v>257</v>
      </c>
      <c r="B9" s="69" t="s">
        <v>258</v>
      </c>
      <c r="C9" s="70"/>
      <c r="D9" s="69" t="s">
        <v>20</v>
      </c>
      <c r="E9" s="30">
        <v>3</v>
      </c>
      <c r="F9" s="26">
        <v>9.1</v>
      </c>
      <c r="G9" s="26"/>
      <c r="H9" s="7">
        <f t="shared" si="0"/>
        <v>12.1</v>
      </c>
      <c r="I9" s="25"/>
      <c r="J9" s="26"/>
      <c r="K9" s="26"/>
      <c r="L9" s="7">
        <f t="shared" si="1"/>
        <v>0</v>
      </c>
      <c r="M9" s="33">
        <v>2</v>
      </c>
      <c r="N9" s="26">
        <v>8.35</v>
      </c>
      <c r="O9" s="26"/>
      <c r="P9" s="7">
        <f t="shared" si="2"/>
        <v>10.35</v>
      </c>
      <c r="Q9" s="30">
        <v>2.4</v>
      </c>
      <c r="R9" s="26">
        <v>8.75</v>
      </c>
      <c r="S9" s="26"/>
      <c r="T9" s="7">
        <f t="shared" si="3"/>
        <v>11.15</v>
      </c>
      <c r="U9" s="30">
        <v>3</v>
      </c>
      <c r="V9" s="26">
        <v>8.1999999999999993</v>
      </c>
      <c r="W9" s="26"/>
      <c r="X9" s="7">
        <f t="shared" si="4"/>
        <v>11.2</v>
      </c>
      <c r="Y9" s="17">
        <f t="shared" si="5"/>
        <v>44.8</v>
      </c>
      <c r="Z9" s="20">
        <f t="shared" si="6"/>
        <v>9</v>
      </c>
      <c r="AA9" s="3">
        <v>2</v>
      </c>
    </row>
    <row r="10" spans="1:27" ht="17.45" customHeight="1" thickBot="1" x14ac:dyDescent="0.25">
      <c r="A10" s="71" t="s">
        <v>101</v>
      </c>
      <c r="B10" s="69" t="s">
        <v>259</v>
      </c>
      <c r="C10" s="72"/>
      <c r="D10" s="73" t="s">
        <v>20</v>
      </c>
      <c r="E10" s="30">
        <v>3</v>
      </c>
      <c r="F10" s="26">
        <v>8.9</v>
      </c>
      <c r="G10" s="26"/>
      <c r="H10" s="7">
        <f t="shared" si="0"/>
        <v>11.9</v>
      </c>
      <c r="I10" s="25"/>
      <c r="J10" s="26"/>
      <c r="K10" s="26"/>
      <c r="L10" s="7">
        <f t="shared" si="1"/>
        <v>0</v>
      </c>
      <c r="M10" s="33">
        <v>3</v>
      </c>
      <c r="N10" s="26">
        <v>7.9</v>
      </c>
      <c r="O10" s="34"/>
      <c r="P10" s="7">
        <f t="shared" si="2"/>
        <v>10.9</v>
      </c>
      <c r="Q10" s="30">
        <v>2.4</v>
      </c>
      <c r="R10" s="34">
        <v>9.35</v>
      </c>
      <c r="S10" s="34"/>
      <c r="T10" s="7">
        <f t="shared" si="3"/>
        <v>11.75</v>
      </c>
      <c r="U10" s="30">
        <v>3</v>
      </c>
      <c r="V10" s="34">
        <v>8.8000000000000007</v>
      </c>
      <c r="W10" s="34"/>
      <c r="X10" s="7">
        <f t="shared" si="4"/>
        <v>11.8</v>
      </c>
      <c r="Y10" s="17">
        <f t="shared" si="5"/>
        <v>46.35</v>
      </c>
      <c r="Z10" s="20">
        <f t="shared" si="6"/>
        <v>5</v>
      </c>
      <c r="AA10" s="3">
        <v>6</v>
      </c>
    </row>
    <row r="11" spans="1:27" ht="17.45" customHeight="1" thickBot="1" x14ac:dyDescent="0.25">
      <c r="A11" s="71" t="s">
        <v>260</v>
      </c>
      <c r="B11" s="69" t="s">
        <v>261</v>
      </c>
      <c r="C11" s="72"/>
      <c r="D11" s="73" t="s">
        <v>20</v>
      </c>
      <c r="E11" s="30">
        <v>3</v>
      </c>
      <c r="F11" s="26">
        <v>8.4</v>
      </c>
      <c r="G11" s="26"/>
      <c r="H11" s="7">
        <f t="shared" si="0"/>
        <v>11.4</v>
      </c>
      <c r="I11" s="25"/>
      <c r="J11" s="26"/>
      <c r="K11" s="26"/>
      <c r="L11" s="7">
        <f t="shared" si="1"/>
        <v>0</v>
      </c>
      <c r="M11" s="33">
        <v>2</v>
      </c>
      <c r="N11" s="26">
        <v>9</v>
      </c>
      <c r="O11" s="34"/>
      <c r="P11" s="7">
        <f t="shared" si="2"/>
        <v>11</v>
      </c>
      <c r="Q11" s="30">
        <v>2.4</v>
      </c>
      <c r="R11" s="34">
        <v>8.9499999999999993</v>
      </c>
      <c r="S11" s="34"/>
      <c r="T11" s="7">
        <f t="shared" si="3"/>
        <v>11.35</v>
      </c>
      <c r="U11" s="30">
        <v>3</v>
      </c>
      <c r="V11" s="34">
        <v>8.3000000000000007</v>
      </c>
      <c r="W11" s="34"/>
      <c r="X11" s="7">
        <f t="shared" si="4"/>
        <v>11.3</v>
      </c>
      <c r="Y11" s="17">
        <f t="shared" si="5"/>
        <v>45.05</v>
      </c>
      <c r="Z11" s="20">
        <f t="shared" si="6"/>
        <v>8</v>
      </c>
      <c r="AA11" s="3">
        <v>3</v>
      </c>
    </row>
    <row r="12" spans="1:27" ht="17.45" customHeight="1" thickBot="1" x14ac:dyDescent="0.25">
      <c r="A12" s="71" t="s">
        <v>262</v>
      </c>
      <c r="B12" s="69" t="s">
        <v>263</v>
      </c>
      <c r="C12" s="72"/>
      <c r="D12" s="73" t="s">
        <v>20</v>
      </c>
      <c r="E12" s="30">
        <v>3</v>
      </c>
      <c r="F12" s="26">
        <v>8</v>
      </c>
      <c r="G12" s="26"/>
      <c r="H12" s="7">
        <f t="shared" si="0"/>
        <v>11</v>
      </c>
      <c r="I12" s="25"/>
      <c r="J12" s="26"/>
      <c r="K12" s="26"/>
      <c r="L12" s="7">
        <f t="shared" si="1"/>
        <v>0</v>
      </c>
      <c r="M12" s="33">
        <v>2</v>
      </c>
      <c r="N12" s="26">
        <v>8.1999999999999993</v>
      </c>
      <c r="O12" s="26"/>
      <c r="P12" s="7">
        <f t="shared" si="2"/>
        <v>10.199999999999999</v>
      </c>
      <c r="Q12" s="30">
        <v>1</v>
      </c>
      <c r="R12" s="26">
        <v>8.9499999999999993</v>
      </c>
      <c r="S12" s="26"/>
      <c r="T12" s="7">
        <f t="shared" si="3"/>
        <v>9.9499999999999993</v>
      </c>
      <c r="U12" s="30">
        <v>2.7</v>
      </c>
      <c r="V12" s="26">
        <v>7.85</v>
      </c>
      <c r="W12" s="26"/>
      <c r="X12" s="7">
        <f t="shared" si="4"/>
        <v>10.55</v>
      </c>
      <c r="Y12" s="17">
        <f t="shared" si="5"/>
        <v>41.7</v>
      </c>
      <c r="Z12" s="20">
        <f t="shared" si="6"/>
        <v>11</v>
      </c>
    </row>
    <row r="13" spans="1:27" ht="17.45" customHeight="1" thickBot="1" x14ac:dyDescent="0.25">
      <c r="A13" s="71" t="s">
        <v>264</v>
      </c>
      <c r="B13" s="69" t="s">
        <v>265</v>
      </c>
      <c r="C13" s="72"/>
      <c r="D13" s="73" t="s">
        <v>20</v>
      </c>
      <c r="E13" s="30">
        <v>3</v>
      </c>
      <c r="F13" s="26">
        <v>6.3</v>
      </c>
      <c r="G13" s="26"/>
      <c r="H13" s="7">
        <f t="shared" si="0"/>
        <v>9.3000000000000007</v>
      </c>
      <c r="I13" s="25"/>
      <c r="J13" s="26"/>
      <c r="K13" s="26"/>
      <c r="L13" s="7">
        <f t="shared" si="1"/>
        <v>0</v>
      </c>
      <c r="M13" s="33">
        <v>2</v>
      </c>
      <c r="N13" s="26">
        <v>7.6</v>
      </c>
      <c r="O13" s="34"/>
      <c r="P13" s="7">
        <f t="shared" si="2"/>
        <v>9.6</v>
      </c>
      <c r="Q13" s="30">
        <v>1</v>
      </c>
      <c r="R13" s="34">
        <v>8.75</v>
      </c>
      <c r="S13" s="34"/>
      <c r="T13" s="7">
        <f t="shared" si="3"/>
        <v>9.75</v>
      </c>
      <c r="U13" s="30">
        <v>0.5</v>
      </c>
      <c r="V13" s="34">
        <v>9</v>
      </c>
      <c r="W13" s="34"/>
      <c r="X13" s="7">
        <f t="shared" si="4"/>
        <v>9.5</v>
      </c>
      <c r="Y13" s="17">
        <f t="shared" si="5"/>
        <v>38.15</v>
      </c>
      <c r="Z13" s="20">
        <f t="shared" si="6"/>
        <v>12</v>
      </c>
    </row>
    <row r="14" spans="1:27" ht="17.45" customHeight="1" thickBot="1" x14ac:dyDescent="0.25">
      <c r="A14" s="71" t="s">
        <v>266</v>
      </c>
      <c r="B14" s="69" t="s">
        <v>267</v>
      </c>
      <c r="C14" s="72"/>
      <c r="D14" s="73" t="s">
        <v>268</v>
      </c>
      <c r="E14" s="30">
        <v>4</v>
      </c>
      <c r="F14" s="26">
        <v>8.4</v>
      </c>
      <c r="G14" s="26"/>
      <c r="H14" s="7">
        <f t="shared" si="0"/>
        <v>12.4</v>
      </c>
      <c r="I14" s="25"/>
      <c r="J14" s="26"/>
      <c r="K14" s="26"/>
      <c r="L14" s="7">
        <f t="shared" si="1"/>
        <v>0</v>
      </c>
      <c r="M14" s="33">
        <v>3</v>
      </c>
      <c r="N14" s="26">
        <v>9.1</v>
      </c>
      <c r="O14" s="34"/>
      <c r="P14" s="7">
        <f t="shared" si="2"/>
        <v>12.1</v>
      </c>
      <c r="Q14" s="30">
        <v>4</v>
      </c>
      <c r="R14" s="34">
        <v>8.8000000000000007</v>
      </c>
      <c r="S14" s="34"/>
      <c r="T14" s="7">
        <f t="shared" si="3"/>
        <v>12.8</v>
      </c>
      <c r="U14" s="30">
        <v>4</v>
      </c>
      <c r="V14" s="34">
        <v>8.25</v>
      </c>
      <c r="W14" s="34"/>
      <c r="X14" s="7">
        <f t="shared" si="4"/>
        <v>12.25</v>
      </c>
      <c r="Y14" s="17">
        <f t="shared" si="5"/>
        <v>49.55</v>
      </c>
      <c r="Z14" s="20">
        <f t="shared" si="6"/>
        <v>1</v>
      </c>
      <c r="AA14" s="3">
        <v>10</v>
      </c>
    </row>
    <row r="15" spans="1:27" ht="17.45" customHeight="1" thickBot="1" x14ac:dyDescent="0.25">
      <c r="A15" s="71" t="s">
        <v>269</v>
      </c>
      <c r="B15" s="69" t="s">
        <v>270</v>
      </c>
      <c r="C15" s="72"/>
      <c r="D15" s="73" t="s">
        <v>268</v>
      </c>
      <c r="E15" s="31">
        <v>4</v>
      </c>
      <c r="F15" s="28">
        <v>8.5500000000000007</v>
      </c>
      <c r="G15" s="28"/>
      <c r="H15" s="12">
        <f>ROUND(E15+F15-G15,2)</f>
        <v>12.55</v>
      </c>
      <c r="I15" s="27"/>
      <c r="J15" s="28"/>
      <c r="K15" s="28"/>
      <c r="L15" s="12">
        <f>ROUND(I15+J15-K15,2)</f>
        <v>0</v>
      </c>
      <c r="M15" s="35">
        <v>2.8</v>
      </c>
      <c r="N15" s="28">
        <v>8.9</v>
      </c>
      <c r="O15" s="28"/>
      <c r="P15" s="12">
        <f>ROUND(M15+N15-O15,2)</f>
        <v>11.7</v>
      </c>
      <c r="Q15" s="31">
        <v>4</v>
      </c>
      <c r="R15" s="28">
        <v>8.5</v>
      </c>
      <c r="S15" s="28"/>
      <c r="T15" s="12">
        <f>ROUND(Q15+R15-S15,2)</f>
        <v>12.5</v>
      </c>
      <c r="U15" s="31">
        <v>4</v>
      </c>
      <c r="V15" s="28">
        <v>8.4499999999999993</v>
      </c>
      <c r="W15" s="28"/>
      <c r="X15" s="12">
        <f>ROUND(U15+V15-W15,2)</f>
        <v>12.45</v>
      </c>
      <c r="Y15" s="18">
        <f>ROUND(MAX(H15,L15)+P15+T15+X15,2)</f>
        <v>49.2</v>
      </c>
      <c r="Z15" s="21">
        <f t="shared" si="6"/>
        <v>2</v>
      </c>
      <c r="AA15" s="3">
        <v>9</v>
      </c>
    </row>
    <row r="16" spans="1:27" ht="17.45" customHeight="1" thickBot="1" x14ac:dyDescent="0.25">
      <c r="A16" s="71" t="s">
        <v>271</v>
      </c>
      <c r="B16" s="69" t="s">
        <v>272</v>
      </c>
      <c r="C16" s="72"/>
      <c r="D16" s="73" t="s">
        <v>268</v>
      </c>
      <c r="E16" s="30">
        <v>4</v>
      </c>
      <c r="F16" s="26">
        <v>8.35</v>
      </c>
      <c r="G16" s="26"/>
      <c r="H16" s="12">
        <f>ROUND(E16+F16-G16,2)</f>
        <v>12.35</v>
      </c>
      <c r="I16" s="25"/>
      <c r="J16" s="26"/>
      <c r="K16" s="26"/>
      <c r="L16" s="12">
        <f>ROUND(I16+J16-K16,2)</f>
        <v>0</v>
      </c>
      <c r="M16" s="33">
        <v>2</v>
      </c>
      <c r="N16" s="26">
        <v>8.9</v>
      </c>
      <c r="O16" s="34"/>
      <c r="P16" s="12">
        <f>ROUND(M16+N16-O16,2)</f>
        <v>10.9</v>
      </c>
      <c r="Q16" s="30">
        <v>3.5</v>
      </c>
      <c r="R16" s="34">
        <v>7.9</v>
      </c>
      <c r="S16" s="34"/>
      <c r="T16" s="12">
        <f>ROUND(Q16+R16-S16,2)</f>
        <v>11.4</v>
      </c>
      <c r="U16" s="30">
        <v>2.5</v>
      </c>
      <c r="V16" s="34">
        <v>7.95</v>
      </c>
      <c r="W16" s="34"/>
      <c r="X16" s="12">
        <f>ROUND(U16+V16-W16,2)</f>
        <v>10.45</v>
      </c>
      <c r="Y16" s="18">
        <f>ROUND(MAX(H16,L16)+P16+T16+X16,2)</f>
        <v>45.1</v>
      </c>
      <c r="Z16" s="21">
        <f t="shared" si="6"/>
        <v>7</v>
      </c>
      <c r="AA16" s="3">
        <v>4</v>
      </c>
    </row>
    <row r="17" spans="1:27" ht="17.45" customHeight="1" thickBot="1" x14ac:dyDescent="0.25">
      <c r="A17" s="71" t="s">
        <v>273</v>
      </c>
      <c r="B17" s="69" t="s">
        <v>274</v>
      </c>
      <c r="C17" s="72"/>
      <c r="D17" s="73" t="s">
        <v>268</v>
      </c>
      <c r="E17" s="31">
        <v>4</v>
      </c>
      <c r="F17" s="28">
        <v>8.9499999999999993</v>
      </c>
      <c r="G17" s="28"/>
      <c r="H17" s="12">
        <f>ROUND(E17+F17-G17,2)</f>
        <v>12.95</v>
      </c>
      <c r="I17" s="27"/>
      <c r="J17" s="28"/>
      <c r="K17" s="28"/>
      <c r="L17" s="12">
        <f>ROUND(I17+J17-K17,2)</f>
        <v>0</v>
      </c>
      <c r="M17" s="35">
        <v>2</v>
      </c>
      <c r="N17" s="28">
        <v>8.0500000000000007</v>
      </c>
      <c r="O17" s="28"/>
      <c r="P17" s="12">
        <f>ROUND(M17+N17-O17,2)</f>
        <v>10.050000000000001</v>
      </c>
      <c r="Q17" s="31">
        <v>4</v>
      </c>
      <c r="R17" s="28">
        <v>8.65</v>
      </c>
      <c r="S17" s="28"/>
      <c r="T17" s="12">
        <f>ROUND(Q17+R17-S17,2)</f>
        <v>12.65</v>
      </c>
      <c r="U17" s="31">
        <v>3</v>
      </c>
      <c r="V17" s="28">
        <v>8.65</v>
      </c>
      <c r="W17" s="28"/>
      <c r="X17" s="12">
        <f>ROUND(U17+V17-W17,2)</f>
        <v>11.65</v>
      </c>
      <c r="Y17" s="18">
        <f>ROUND(MAX(H17,L17)+P17+T17+X17,2)</f>
        <v>47.3</v>
      </c>
      <c r="Z17" s="21">
        <f t="shared" si="6"/>
        <v>3</v>
      </c>
      <c r="AA17" s="3">
        <v>8</v>
      </c>
    </row>
  </sheetData>
  <sheetProtection sort="0"/>
  <dataConsolidate/>
  <mergeCells count="23">
    <mergeCell ref="I4:L4"/>
    <mergeCell ref="V4:V5"/>
    <mergeCell ref="W4:W5"/>
    <mergeCell ref="A2:D2"/>
    <mergeCell ref="A3:D5"/>
    <mergeCell ref="E2:Z2"/>
    <mergeCell ref="E3:L3"/>
    <mergeCell ref="M3:P3"/>
    <mergeCell ref="Q3:T3"/>
    <mergeCell ref="U3:X3"/>
    <mergeCell ref="E4:H4"/>
    <mergeCell ref="X4:X5"/>
    <mergeCell ref="R4:R5"/>
    <mergeCell ref="Y3:Y5"/>
    <mergeCell ref="Z3:Z5"/>
    <mergeCell ref="P4:P5"/>
    <mergeCell ref="U4:U5"/>
    <mergeCell ref="Q4:Q5"/>
    <mergeCell ref="M4:M5"/>
    <mergeCell ref="N4:N5"/>
    <mergeCell ref="O4:O5"/>
    <mergeCell ref="S4:S5"/>
    <mergeCell ref="T4:T5"/>
  </mergeCells>
  <phoneticPr fontId="0" type="noConversion"/>
  <conditionalFormatting sqref="H6:H16">
    <cfRule type="expression" dxfId="246" priority="6">
      <formula>IF(H6=MAX(H6,L6),TRUE(),FALSE())</formula>
    </cfRule>
  </conditionalFormatting>
  <conditionalFormatting sqref="L6:L16">
    <cfRule type="expression" dxfId="245" priority="5">
      <formula>IF(L6=MAX(L6,H6),TRUE(),FALSE())</formula>
    </cfRule>
  </conditionalFormatting>
  <conditionalFormatting sqref="H13">
    <cfRule type="expression" dxfId="244" priority="4">
      <formula>IF(H13=MAX(H13,L13),TRUE(),FALSE())</formula>
    </cfRule>
  </conditionalFormatting>
  <conditionalFormatting sqref="L13">
    <cfRule type="expression" dxfId="243" priority="3">
      <formula>IF(L13=MAX(L13,H13),TRUE(),FALSE())</formula>
    </cfRule>
  </conditionalFormatting>
  <conditionalFormatting sqref="H16:H17">
    <cfRule type="expression" dxfId="242" priority="2">
      <formula>IF(H16=MAX(H16,L16),TRUE(),FALSE())</formula>
    </cfRule>
  </conditionalFormatting>
  <conditionalFormatting sqref="L16:L17">
    <cfRule type="expression" dxfId="241" priority="1">
      <formula>IF(L16=MAX(L16,H16),TRUE(),FALSE())</formula>
    </cfRule>
  </conditionalFormatting>
  <pageMargins left="0.39370078740157483" right="0.39370078740157483" top="0.39370078740157483" bottom="0.78740157480314965" header="0.51181102362204722" footer="0.51181102362204722"/>
  <pageSetup paperSize="9" scale="75" orientation="landscape" horizontalDpi="4294967295" verticalDpi="4294967295" r:id="rId1"/>
  <headerFooter alignWithMargins="0">
    <oddFooter>Seite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Button 11">
              <controlPr defaultSize="0" print="0" autoFill="0" autoPict="0" macro="[0]!SortPrint_NE">
                <anchor moveWithCells="1">
                  <from>
                    <xdr:col>20</xdr:col>
                    <xdr:colOff>123825</xdr:colOff>
                    <xdr:row>1</xdr:row>
                    <xdr:rowOff>19050</xdr:rowOff>
                  </from>
                  <to>
                    <xdr:col>25</xdr:col>
                    <xdr:colOff>333375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22"/>
  <sheetViews>
    <sheetView zoomScaleNormal="100" workbookViewId="0">
      <selection activeCell="F15" sqref="F15"/>
    </sheetView>
  </sheetViews>
  <sheetFormatPr baseColWidth="10" defaultColWidth="10.85546875" defaultRowHeight="12.75" x14ac:dyDescent="0.2"/>
  <cols>
    <col min="1" max="1" width="8.7109375" style="4" customWidth="1"/>
    <col min="2" max="2" width="10.28515625" style="4" customWidth="1"/>
    <col min="3" max="3" width="5.5703125" style="5" customWidth="1"/>
    <col min="4" max="4" width="12" style="3" customWidth="1"/>
    <col min="5" max="25" width="4.7109375" style="3" customWidth="1"/>
    <col min="26" max="26" width="6.42578125" style="3" customWidth="1"/>
    <col min="27" max="16384" width="10.85546875" style="3"/>
  </cols>
  <sheetData>
    <row r="1" spans="1:27" s="1" customFormat="1" ht="21" thickBot="1" x14ac:dyDescent="0.35">
      <c r="A1" s="13"/>
      <c r="B1" s="13"/>
      <c r="C1" s="13"/>
      <c r="D1" s="13"/>
    </row>
    <row r="2" spans="1:27" s="1" customFormat="1" ht="21" thickBot="1" x14ac:dyDescent="0.35">
      <c r="A2" s="155" t="s">
        <v>18</v>
      </c>
      <c r="B2" s="156"/>
      <c r="C2" s="156"/>
      <c r="D2" s="156"/>
      <c r="E2" s="164" t="s">
        <v>275</v>
      </c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6"/>
    </row>
    <row r="3" spans="1:27" s="2" customFormat="1" ht="15.95" customHeight="1" thickBot="1" x14ac:dyDescent="0.3">
      <c r="A3" s="157" t="s">
        <v>276</v>
      </c>
      <c r="B3" s="158"/>
      <c r="C3" s="158"/>
      <c r="D3" s="159"/>
      <c r="E3" s="167" t="s">
        <v>0</v>
      </c>
      <c r="F3" s="168"/>
      <c r="G3" s="168"/>
      <c r="H3" s="168"/>
      <c r="I3" s="168"/>
      <c r="J3" s="168"/>
      <c r="K3" s="168"/>
      <c r="L3" s="169"/>
      <c r="M3" s="167" t="s">
        <v>1</v>
      </c>
      <c r="N3" s="168"/>
      <c r="O3" s="168"/>
      <c r="P3" s="168"/>
      <c r="Q3" s="167" t="s">
        <v>2</v>
      </c>
      <c r="R3" s="168"/>
      <c r="S3" s="168"/>
      <c r="T3" s="168"/>
      <c r="U3" s="167" t="s">
        <v>3</v>
      </c>
      <c r="V3" s="168"/>
      <c r="W3" s="168"/>
      <c r="X3" s="168"/>
      <c r="Y3" s="172" t="s">
        <v>5</v>
      </c>
      <c r="Z3" s="175" t="s">
        <v>6</v>
      </c>
    </row>
    <row r="4" spans="1:27" s="2" customFormat="1" ht="16.5" customHeight="1" x14ac:dyDescent="0.25">
      <c r="A4" s="160"/>
      <c r="B4" s="158"/>
      <c r="C4" s="158"/>
      <c r="D4" s="159"/>
      <c r="E4" s="170" t="s">
        <v>11</v>
      </c>
      <c r="F4" s="153"/>
      <c r="G4" s="153"/>
      <c r="H4" s="171"/>
      <c r="I4" s="153" t="s">
        <v>12</v>
      </c>
      <c r="J4" s="153"/>
      <c r="K4" s="153"/>
      <c r="L4" s="154"/>
      <c r="M4" s="147" t="s">
        <v>8</v>
      </c>
      <c r="N4" s="149" t="s">
        <v>9</v>
      </c>
      <c r="O4" s="149" t="s">
        <v>10</v>
      </c>
      <c r="P4" s="151" t="s">
        <v>4</v>
      </c>
      <c r="Q4" s="147" t="s">
        <v>8</v>
      </c>
      <c r="R4" s="149" t="s">
        <v>9</v>
      </c>
      <c r="S4" s="149" t="s">
        <v>10</v>
      </c>
      <c r="T4" s="151" t="s">
        <v>4</v>
      </c>
      <c r="U4" s="147" t="s">
        <v>8</v>
      </c>
      <c r="V4" s="149" t="s">
        <v>9</v>
      </c>
      <c r="W4" s="149" t="s">
        <v>10</v>
      </c>
      <c r="X4" s="151" t="s">
        <v>4</v>
      </c>
      <c r="Y4" s="173"/>
      <c r="Z4" s="176"/>
    </row>
    <row r="5" spans="1:27" ht="65.25" customHeight="1" thickBot="1" x14ac:dyDescent="0.25">
      <c r="A5" s="161"/>
      <c r="B5" s="162"/>
      <c r="C5" s="162"/>
      <c r="D5" s="163"/>
      <c r="E5" s="37" t="s">
        <v>8</v>
      </c>
      <c r="F5" s="38" t="s">
        <v>9</v>
      </c>
      <c r="G5" s="38" t="s">
        <v>10</v>
      </c>
      <c r="H5" s="14" t="s">
        <v>4</v>
      </c>
      <c r="I5" s="15" t="s">
        <v>8</v>
      </c>
      <c r="J5" s="38" t="s">
        <v>9</v>
      </c>
      <c r="K5" s="38" t="s">
        <v>10</v>
      </c>
      <c r="L5" s="14" t="s">
        <v>4</v>
      </c>
      <c r="M5" s="148"/>
      <c r="N5" s="150"/>
      <c r="O5" s="150"/>
      <c r="P5" s="152"/>
      <c r="Q5" s="148"/>
      <c r="R5" s="150"/>
      <c r="S5" s="150"/>
      <c r="T5" s="152"/>
      <c r="U5" s="148"/>
      <c r="V5" s="150"/>
      <c r="W5" s="150"/>
      <c r="X5" s="152"/>
      <c r="Y5" s="174"/>
      <c r="Z5" s="177"/>
      <c r="AA5" s="3" t="s">
        <v>277</v>
      </c>
    </row>
    <row r="6" spans="1:27" ht="17.45" customHeight="1" thickBot="1" x14ac:dyDescent="0.25">
      <c r="A6" s="8" t="s">
        <v>273</v>
      </c>
      <c r="B6" s="8" t="s">
        <v>279</v>
      </c>
      <c r="C6" s="39"/>
      <c r="D6" s="8" t="s">
        <v>39</v>
      </c>
      <c r="E6" s="29">
        <v>6</v>
      </c>
      <c r="F6" s="24">
        <v>8.5500000000000007</v>
      </c>
      <c r="G6" s="24"/>
      <c r="H6" s="7">
        <f t="shared" ref="H6:H17" si="0">ROUND(E6+F6-G6,2)</f>
        <v>14.55</v>
      </c>
      <c r="I6" s="23"/>
      <c r="J6" s="24"/>
      <c r="K6" s="24"/>
      <c r="L6" s="7">
        <f t="shared" ref="L6:L17" si="1">ROUND(I6+J6-K6,2)</f>
        <v>0</v>
      </c>
      <c r="M6" s="32">
        <v>6</v>
      </c>
      <c r="N6" s="24">
        <v>8.9</v>
      </c>
      <c r="O6" s="24"/>
      <c r="P6" s="7">
        <f t="shared" ref="P6:P17" si="2">ROUND(M6+N6-O6,2)</f>
        <v>14.9</v>
      </c>
      <c r="Q6" s="29">
        <v>4</v>
      </c>
      <c r="R6" s="24">
        <v>8.6</v>
      </c>
      <c r="S6" s="24"/>
      <c r="T6" s="7">
        <f t="shared" ref="T6:T17" si="3">ROUND(Q6+R6-S6,2)</f>
        <v>12.6</v>
      </c>
      <c r="U6" s="29">
        <v>5</v>
      </c>
      <c r="V6" s="24">
        <v>8.85</v>
      </c>
      <c r="W6" s="24"/>
      <c r="X6" s="7">
        <f t="shared" ref="X6:X17" si="4">ROUND(U6+V6-W6,2)</f>
        <v>13.85</v>
      </c>
      <c r="Y6" s="16">
        <f t="shared" ref="Y6:Y17" si="5">ROUND(MAX(H6,L6)+P6+T6+X6,2)</f>
        <v>55.9</v>
      </c>
      <c r="Z6" s="19">
        <f t="shared" ref="Z6:Z22" si="6">IF(Y6=0,"-",RANK(Y6,Y$6:Y$22))</f>
        <v>9</v>
      </c>
      <c r="AA6" s="3">
        <v>3</v>
      </c>
    </row>
    <row r="7" spans="1:27" ht="17.45" customHeight="1" thickBot="1" x14ac:dyDescent="0.25">
      <c r="A7" s="8" t="s">
        <v>359</v>
      </c>
      <c r="B7" s="8" t="s">
        <v>280</v>
      </c>
      <c r="C7" s="39"/>
      <c r="D7" s="8" t="s">
        <v>39</v>
      </c>
      <c r="E7" s="30">
        <v>6</v>
      </c>
      <c r="F7" s="26">
        <v>9.15</v>
      </c>
      <c r="G7" s="26"/>
      <c r="H7" s="7">
        <f t="shared" si="0"/>
        <v>15.15</v>
      </c>
      <c r="I7" s="25"/>
      <c r="J7" s="26"/>
      <c r="K7" s="26"/>
      <c r="L7" s="7">
        <f t="shared" si="1"/>
        <v>0</v>
      </c>
      <c r="M7" s="33">
        <v>6</v>
      </c>
      <c r="N7" s="26">
        <v>8.6999999999999993</v>
      </c>
      <c r="O7" s="26"/>
      <c r="P7" s="7">
        <f t="shared" si="2"/>
        <v>14.7</v>
      </c>
      <c r="Q7" s="30">
        <v>6</v>
      </c>
      <c r="R7" s="26">
        <v>8.6999999999999993</v>
      </c>
      <c r="S7" s="26"/>
      <c r="T7" s="7">
        <f t="shared" si="3"/>
        <v>14.7</v>
      </c>
      <c r="U7" s="30">
        <v>6</v>
      </c>
      <c r="V7" s="26">
        <v>9.15</v>
      </c>
      <c r="W7" s="26"/>
      <c r="X7" s="7">
        <f t="shared" si="4"/>
        <v>15.15</v>
      </c>
      <c r="Y7" s="17">
        <f t="shared" si="5"/>
        <v>59.7</v>
      </c>
      <c r="Z7" s="20">
        <f t="shared" si="6"/>
        <v>3</v>
      </c>
      <c r="AA7" s="3">
        <v>8</v>
      </c>
    </row>
    <row r="8" spans="1:27" ht="17.45" customHeight="1" thickBot="1" x14ac:dyDescent="0.25">
      <c r="A8" s="8" t="s">
        <v>281</v>
      </c>
      <c r="B8" s="8" t="s">
        <v>156</v>
      </c>
      <c r="C8" s="39"/>
      <c r="D8" s="8" t="s">
        <v>39</v>
      </c>
      <c r="E8" s="30">
        <v>6</v>
      </c>
      <c r="F8" s="26">
        <v>8.4</v>
      </c>
      <c r="G8" s="26"/>
      <c r="H8" s="7">
        <f t="shared" si="0"/>
        <v>14.4</v>
      </c>
      <c r="I8" s="25"/>
      <c r="J8" s="26"/>
      <c r="K8" s="26"/>
      <c r="L8" s="7">
        <f t="shared" si="1"/>
        <v>0</v>
      </c>
      <c r="M8" s="33">
        <v>6</v>
      </c>
      <c r="N8" s="26">
        <v>9.25</v>
      </c>
      <c r="O8" s="26"/>
      <c r="P8" s="7">
        <f t="shared" si="2"/>
        <v>15.25</v>
      </c>
      <c r="Q8" s="30">
        <v>6</v>
      </c>
      <c r="R8" s="26">
        <v>9.25</v>
      </c>
      <c r="S8" s="26"/>
      <c r="T8" s="7">
        <f t="shared" si="3"/>
        <v>15.25</v>
      </c>
      <c r="U8" s="30">
        <v>6</v>
      </c>
      <c r="V8" s="26">
        <v>9.5</v>
      </c>
      <c r="W8" s="26"/>
      <c r="X8" s="7">
        <f t="shared" si="4"/>
        <v>15.5</v>
      </c>
      <c r="Y8" s="17">
        <f t="shared" si="5"/>
        <v>60.4</v>
      </c>
      <c r="Z8" s="20">
        <f t="shared" si="6"/>
        <v>1</v>
      </c>
      <c r="AA8" s="3">
        <v>10</v>
      </c>
    </row>
    <row r="9" spans="1:27" ht="17.45" customHeight="1" thickBot="1" x14ac:dyDescent="0.25">
      <c r="A9" s="8" t="s">
        <v>282</v>
      </c>
      <c r="B9" s="8" t="s">
        <v>283</v>
      </c>
      <c r="C9" s="39"/>
      <c r="D9" s="8" t="s">
        <v>39</v>
      </c>
      <c r="E9" s="30">
        <v>6</v>
      </c>
      <c r="F9" s="26">
        <v>9.0500000000000007</v>
      </c>
      <c r="G9" s="26"/>
      <c r="H9" s="7">
        <f t="shared" si="0"/>
        <v>15.05</v>
      </c>
      <c r="I9" s="25"/>
      <c r="J9" s="26"/>
      <c r="K9" s="26"/>
      <c r="L9" s="7">
        <f t="shared" si="1"/>
        <v>0</v>
      </c>
      <c r="M9" s="33">
        <v>4.5</v>
      </c>
      <c r="N9" s="26">
        <v>7.6</v>
      </c>
      <c r="O9" s="26"/>
      <c r="P9" s="7">
        <f t="shared" si="2"/>
        <v>12.1</v>
      </c>
      <c r="Q9" s="30">
        <v>6</v>
      </c>
      <c r="R9" s="26">
        <v>8.8000000000000007</v>
      </c>
      <c r="S9" s="26"/>
      <c r="T9" s="7">
        <f t="shared" si="3"/>
        <v>14.8</v>
      </c>
      <c r="U9" s="30">
        <v>6</v>
      </c>
      <c r="V9" s="26">
        <v>9.25</v>
      </c>
      <c r="W9" s="26"/>
      <c r="X9" s="7">
        <f t="shared" si="4"/>
        <v>15.25</v>
      </c>
      <c r="Y9" s="17">
        <f t="shared" si="5"/>
        <v>57.2</v>
      </c>
      <c r="Z9" s="20">
        <f t="shared" si="6"/>
        <v>5</v>
      </c>
      <c r="AA9" s="3">
        <v>6</v>
      </c>
    </row>
    <row r="10" spans="1:27" ht="17.45" customHeight="1" thickBot="1" x14ac:dyDescent="0.25">
      <c r="A10" s="8" t="s">
        <v>284</v>
      </c>
      <c r="B10" s="8" t="s">
        <v>285</v>
      </c>
      <c r="C10" s="39"/>
      <c r="D10" s="8" t="s">
        <v>39</v>
      </c>
      <c r="E10" s="30">
        <v>6</v>
      </c>
      <c r="F10" s="26">
        <v>8.9</v>
      </c>
      <c r="G10" s="26"/>
      <c r="H10" s="7">
        <f t="shared" si="0"/>
        <v>14.9</v>
      </c>
      <c r="I10" s="25"/>
      <c r="J10" s="26"/>
      <c r="K10" s="26"/>
      <c r="L10" s="7">
        <f t="shared" si="1"/>
        <v>0</v>
      </c>
      <c r="M10" s="33">
        <v>6</v>
      </c>
      <c r="N10" s="26">
        <v>9.1</v>
      </c>
      <c r="O10" s="34"/>
      <c r="P10" s="7">
        <f t="shared" si="2"/>
        <v>15.1</v>
      </c>
      <c r="Q10" s="30">
        <v>6</v>
      </c>
      <c r="R10" s="34">
        <v>8.6</v>
      </c>
      <c r="S10" s="34"/>
      <c r="T10" s="7">
        <f t="shared" si="3"/>
        <v>14.6</v>
      </c>
      <c r="U10" s="30">
        <v>6</v>
      </c>
      <c r="V10" s="34">
        <v>9.65</v>
      </c>
      <c r="W10" s="34"/>
      <c r="X10" s="7">
        <f t="shared" si="4"/>
        <v>15.65</v>
      </c>
      <c r="Y10" s="17">
        <f t="shared" si="5"/>
        <v>60.25</v>
      </c>
      <c r="Z10" s="20">
        <f t="shared" si="6"/>
        <v>2</v>
      </c>
      <c r="AA10" s="3">
        <v>9</v>
      </c>
    </row>
    <row r="11" spans="1:27" ht="17.45" customHeight="1" thickBot="1" x14ac:dyDescent="0.25">
      <c r="A11" s="8" t="s">
        <v>286</v>
      </c>
      <c r="B11" s="8" t="s">
        <v>287</v>
      </c>
      <c r="C11" s="39"/>
      <c r="D11" s="8" t="s">
        <v>268</v>
      </c>
      <c r="E11" s="30">
        <v>5</v>
      </c>
      <c r="F11" s="26">
        <v>8.15</v>
      </c>
      <c r="G11" s="26"/>
      <c r="H11" s="7">
        <f t="shared" si="0"/>
        <v>13.15</v>
      </c>
      <c r="I11" s="25"/>
      <c r="J11" s="26"/>
      <c r="K11" s="26"/>
      <c r="L11" s="7">
        <f t="shared" si="1"/>
        <v>0</v>
      </c>
      <c r="M11" s="33">
        <v>5</v>
      </c>
      <c r="N11" s="26">
        <v>7.3</v>
      </c>
      <c r="O11" s="26"/>
      <c r="P11" s="7">
        <f t="shared" si="2"/>
        <v>12.3</v>
      </c>
      <c r="Q11" s="30">
        <v>6</v>
      </c>
      <c r="R11" s="26">
        <v>7.45</v>
      </c>
      <c r="S11" s="26"/>
      <c r="T11" s="7">
        <f t="shared" si="3"/>
        <v>13.45</v>
      </c>
      <c r="U11" s="30">
        <v>4.5</v>
      </c>
      <c r="V11" s="26">
        <v>8.3000000000000007</v>
      </c>
      <c r="W11" s="26"/>
      <c r="X11" s="7">
        <f t="shared" si="4"/>
        <v>12.8</v>
      </c>
      <c r="Y11" s="17">
        <f t="shared" si="5"/>
        <v>51.7</v>
      </c>
      <c r="Z11" s="20">
        <f t="shared" si="6"/>
        <v>13</v>
      </c>
    </row>
    <row r="12" spans="1:27" ht="17.45" customHeight="1" thickBot="1" x14ac:dyDescent="0.25">
      <c r="A12" s="8" t="s">
        <v>266</v>
      </c>
      <c r="B12" s="8" t="s">
        <v>288</v>
      </c>
      <c r="C12" s="39"/>
      <c r="D12" s="8" t="s">
        <v>268</v>
      </c>
      <c r="E12" s="30">
        <v>5</v>
      </c>
      <c r="F12" s="26">
        <v>7.5</v>
      </c>
      <c r="G12" s="26"/>
      <c r="H12" s="7">
        <f t="shared" si="0"/>
        <v>12.5</v>
      </c>
      <c r="I12" s="25"/>
      <c r="J12" s="26"/>
      <c r="K12" s="26"/>
      <c r="L12" s="7">
        <f t="shared" si="1"/>
        <v>0</v>
      </c>
      <c r="M12" s="33">
        <v>5</v>
      </c>
      <c r="N12" s="26">
        <v>8.8000000000000007</v>
      </c>
      <c r="O12" s="34"/>
      <c r="P12" s="7">
        <f t="shared" si="2"/>
        <v>13.8</v>
      </c>
      <c r="Q12" s="30">
        <v>5</v>
      </c>
      <c r="R12" s="34">
        <v>8.35</v>
      </c>
      <c r="S12" s="34"/>
      <c r="T12" s="7">
        <f t="shared" si="3"/>
        <v>13.35</v>
      </c>
      <c r="U12" s="30">
        <v>5.3</v>
      </c>
      <c r="V12" s="34">
        <v>8.35</v>
      </c>
      <c r="W12" s="34"/>
      <c r="X12" s="7">
        <f t="shared" si="4"/>
        <v>13.65</v>
      </c>
      <c r="Y12" s="17">
        <f t="shared" si="5"/>
        <v>53.3</v>
      </c>
      <c r="Z12" s="20">
        <f t="shared" si="6"/>
        <v>11</v>
      </c>
      <c r="AA12" s="3">
        <v>1</v>
      </c>
    </row>
    <row r="13" spans="1:27" ht="17.45" customHeight="1" thickBot="1" x14ac:dyDescent="0.25">
      <c r="A13" s="8" t="s">
        <v>273</v>
      </c>
      <c r="B13" s="8" t="s">
        <v>289</v>
      </c>
      <c r="C13" s="39"/>
      <c r="D13" s="8" t="s">
        <v>268</v>
      </c>
      <c r="E13" s="30">
        <v>6</v>
      </c>
      <c r="F13" s="26">
        <v>8.3000000000000007</v>
      </c>
      <c r="G13" s="26"/>
      <c r="H13" s="7">
        <f t="shared" si="0"/>
        <v>14.3</v>
      </c>
      <c r="I13" s="25"/>
      <c r="J13" s="26"/>
      <c r="K13" s="26"/>
      <c r="L13" s="7">
        <f t="shared" si="1"/>
        <v>0</v>
      </c>
      <c r="M13" s="33">
        <v>6</v>
      </c>
      <c r="N13" s="26">
        <v>8.9499999999999993</v>
      </c>
      <c r="O13" s="34"/>
      <c r="P13" s="7">
        <f t="shared" si="2"/>
        <v>14.95</v>
      </c>
      <c r="Q13" s="30">
        <v>4</v>
      </c>
      <c r="R13" s="34">
        <v>8.15</v>
      </c>
      <c r="S13" s="34"/>
      <c r="T13" s="7">
        <f t="shared" si="3"/>
        <v>12.15</v>
      </c>
      <c r="U13" s="30">
        <v>6</v>
      </c>
      <c r="V13" s="34">
        <v>8.4</v>
      </c>
      <c r="W13" s="34"/>
      <c r="X13" s="7">
        <f t="shared" si="4"/>
        <v>14.4</v>
      </c>
      <c r="Y13" s="17">
        <f t="shared" si="5"/>
        <v>55.8</v>
      </c>
      <c r="Z13" s="20">
        <f t="shared" si="6"/>
        <v>10</v>
      </c>
      <c r="AA13" s="3">
        <v>2</v>
      </c>
    </row>
    <row r="14" spans="1:27" ht="17.45" customHeight="1" thickBot="1" x14ac:dyDescent="0.25">
      <c r="A14" s="8" t="s">
        <v>290</v>
      </c>
      <c r="B14" s="8" t="s">
        <v>272</v>
      </c>
      <c r="C14" s="39"/>
      <c r="D14" s="8" t="s">
        <v>268</v>
      </c>
      <c r="E14" s="30">
        <v>6</v>
      </c>
      <c r="F14" s="26">
        <v>8</v>
      </c>
      <c r="G14" s="26"/>
      <c r="H14" s="7">
        <f t="shared" si="0"/>
        <v>14</v>
      </c>
      <c r="I14" s="25"/>
      <c r="J14" s="26"/>
      <c r="K14" s="26"/>
      <c r="L14" s="7">
        <f t="shared" si="1"/>
        <v>0</v>
      </c>
      <c r="M14" s="33">
        <v>6</v>
      </c>
      <c r="N14" s="26">
        <v>8.5500000000000007</v>
      </c>
      <c r="O14" s="26"/>
      <c r="P14" s="7">
        <f t="shared" si="2"/>
        <v>14.55</v>
      </c>
      <c r="Q14" s="30">
        <v>6</v>
      </c>
      <c r="R14" s="26">
        <v>8.25</v>
      </c>
      <c r="S14" s="26"/>
      <c r="T14" s="7">
        <f t="shared" si="3"/>
        <v>14.25</v>
      </c>
      <c r="U14" s="30">
        <v>5.3</v>
      </c>
      <c r="V14" s="26">
        <v>8.5</v>
      </c>
      <c r="W14" s="26"/>
      <c r="X14" s="7">
        <f t="shared" si="4"/>
        <v>13.8</v>
      </c>
      <c r="Y14" s="17">
        <f t="shared" si="5"/>
        <v>56.6</v>
      </c>
      <c r="Z14" s="20">
        <f t="shared" si="6"/>
        <v>6</v>
      </c>
    </row>
    <row r="15" spans="1:27" ht="17.45" customHeight="1" thickBot="1" x14ac:dyDescent="0.25">
      <c r="A15" s="8" t="s">
        <v>346</v>
      </c>
      <c r="B15" s="8" t="s">
        <v>63</v>
      </c>
      <c r="C15" s="39"/>
      <c r="D15" s="8" t="s">
        <v>268</v>
      </c>
      <c r="E15" s="30">
        <v>6</v>
      </c>
      <c r="F15" s="26">
        <v>8.35</v>
      </c>
      <c r="G15" s="26"/>
      <c r="H15" s="7">
        <f t="shared" si="0"/>
        <v>14.35</v>
      </c>
      <c r="I15" s="25"/>
      <c r="J15" s="26"/>
      <c r="K15" s="26"/>
      <c r="L15" s="7">
        <f t="shared" si="1"/>
        <v>0</v>
      </c>
      <c r="M15" s="33">
        <v>6</v>
      </c>
      <c r="N15" s="26">
        <v>8.9499999999999993</v>
      </c>
      <c r="O15" s="26"/>
      <c r="P15" s="7">
        <f t="shared" si="2"/>
        <v>14.95</v>
      </c>
      <c r="Q15" s="30">
        <v>6</v>
      </c>
      <c r="R15" s="26">
        <v>7.95</v>
      </c>
      <c r="S15" s="26"/>
      <c r="T15" s="7">
        <f t="shared" si="3"/>
        <v>13.95</v>
      </c>
      <c r="U15" s="30">
        <v>6</v>
      </c>
      <c r="V15" s="26">
        <v>8.9499999999999993</v>
      </c>
      <c r="W15" s="26"/>
      <c r="X15" s="7">
        <f t="shared" si="4"/>
        <v>14.95</v>
      </c>
      <c r="Y15" s="17">
        <f t="shared" si="5"/>
        <v>58.2</v>
      </c>
      <c r="Z15" s="20">
        <f t="shared" si="6"/>
        <v>4</v>
      </c>
      <c r="AA15" s="3">
        <v>7</v>
      </c>
    </row>
    <row r="16" spans="1:27" ht="17.45" customHeight="1" thickBot="1" x14ac:dyDescent="0.25">
      <c r="A16" s="8" t="s">
        <v>291</v>
      </c>
      <c r="B16" s="8" t="s">
        <v>254</v>
      </c>
      <c r="C16" s="39"/>
      <c r="D16" s="8" t="s">
        <v>20</v>
      </c>
      <c r="E16" s="30">
        <v>4</v>
      </c>
      <c r="F16" s="26">
        <v>8.6999999999999993</v>
      </c>
      <c r="G16" s="26"/>
      <c r="H16" s="7">
        <f t="shared" si="0"/>
        <v>12.7</v>
      </c>
      <c r="I16" s="25"/>
      <c r="J16" s="26"/>
      <c r="K16" s="26"/>
      <c r="L16" s="7">
        <f t="shared" si="1"/>
        <v>0</v>
      </c>
      <c r="M16" s="33">
        <v>3</v>
      </c>
      <c r="N16" s="26">
        <v>7.95</v>
      </c>
      <c r="O16" s="34"/>
      <c r="P16" s="7">
        <f t="shared" si="2"/>
        <v>10.95</v>
      </c>
      <c r="Q16" s="30">
        <v>3</v>
      </c>
      <c r="R16" s="34">
        <v>8.6</v>
      </c>
      <c r="S16" s="34"/>
      <c r="T16" s="7">
        <f t="shared" si="3"/>
        <v>11.6</v>
      </c>
      <c r="U16" s="30">
        <v>2</v>
      </c>
      <c r="V16" s="34">
        <v>9</v>
      </c>
      <c r="W16" s="34"/>
      <c r="X16" s="7">
        <f t="shared" si="4"/>
        <v>11</v>
      </c>
      <c r="Y16" s="17">
        <f t="shared" si="5"/>
        <v>46.25</v>
      </c>
      <c r="Z16" s="20">
        <f t="shared" si="6"/>
        <v>17</v>
      </c>
    </row>
    <row r="17" spans="1:27" ht="17.45" customHeight="1" thickBot="1" x14ac:dyDescent="0.25">
      <c r="A17" s="8" t="s">
        <v>292</v>
      </c>
      <c r="B17" s="8" t="s">
        <v>293</v>
      </c>
      <c r="C17" s="39"/>
      <c r="D17" s="8" t="s">
        <v>20</v>
      </c>
      <c r="E17" s="30">
        <v>4</v>
      </c>
      <c r="F17" s="26">
        <v>8.9</v>
      </c>
      <c r="G17" s="26"/>
      <c r="H17" s="7">
        <f t="shared" si="0"/>
        <v>12.9</v>
      </c>
      <c r="I17" s="25"/>
      <c r="J17" s="26"/>
      <c r="K17" s="26"/>
      <c r="L17" s="7">
        <f t="shared" si="1"/>
        <v>0</v>
      </c>
      <c r="M17" s="33">
        <v>3</v>
      </c>
      <c r="N17" s="26">
        <v>8.75</v>
      </c>
      <c r="O17" s="34"/>
      <c r="P17" s="7">
        <f t="shared" si="2"/>
        <v>11.75</v>
      </c>
      <c r="Q17" s="30">
        <v>3.5</v>
      </c>
      <c r="R17" s="34">
        <v>8.5</v>
      </c>
      <c r="S17" s="34"/>
      <c r="T17" s="7">
        <f t="shared" si="3"/>
        <v>12</v>
      </c>
      <c r="U17" s="30">
        <v>4</v>
      </c>
      <c r="V17" s="34">
        <v>8.6999999999999993</v>
      </c>
      <c r="W17" s="34"/>
      <c r="X17" s="7">
        <f t="shared" si="4"/>
        <v>12.7</v>
      </c>
      <c r="Y17" s="17">
        <f t="shared" si="5"/>
        <v>49.35</v>
      </c>
      <c r="Z17" s="20">
        <f t="shared" si="6"/>
        <v>15</v>
      </c>
    </row>
    <row r="18" spans="1:27" ht="17.45" customHeight="1" thickBot="1" x14ac:dyDescent="0.25">
      <c r="A18" s="8" t="s">
        <v>294</v>
      </c>
      <c r="B18" s="9" t="s">
        <v>295</v>
      </c>
      <c r="C18" s="10"/>
      <c r="D18" s="11" t="s">
        <v>20</v>
      </c>
      <c r="E18" s="31">
        <v>4</v>
      </c>
      <c r="F18" s="28">
        <v>8.15</v>
      </c>
      <c r="G18" s="28"/>
      <c r="H18" s="12">
        <f>ROUND(E18+F18-G18,2)</f>
        <v>12.15</v>
      </c>
      <c r="I18" s="27"/>
      <c r="J18" s="28"/>
      <c r="K18" s="28"/>
      <c r="L18" s="12">
        <f>ROUND(I18+J18-K18,2)</f>
        <v>0</v>
      </c>
      <c r="M18" s="35">
        <v>3</v>
      </c>
      <c r="N18" s="28">
        <v>8.4499999999999993</v>
      </c>
      <c r="O18" s="28"/>
      <c r="P18" s="12">
        <f>ROUND(M18+N18-O18,2)</f>
        <v>11.45</v>
      </c>
      <c r="Q18" s="31">
        <v>2.7</v>
      </c>
      <c r="R18" s="28">
        <v>8.6999999999999993</v>
      </c>
      <c r="S18" s="28"/>
      <c r="T18" s="12">
        <f>ROUND(Q18+R18-S18,2)</f>
        <v>11.4</v>
      </c>
      <c r="U18" s="31">
        <v>3</v>
      </c>
      <c r="V18" s="28">
        <v>8.9499999999999993</v>
      </c>
      <c r="W18" s="28"/>
      <c r="X18" s="12">
        <f>ROUND(U18+V18-W18,2)</f>
        <v>11.95</v>
      </c>
      <c r="Y18" s="18">
        <f>ROUND(MAX(H18,L18)+P18+T18+X18,2)</f>
        <v>46.95</v>
      </c>
      <c r="Z18" s="21">
        <f t="shared" si="6"/>
        <v>16</v>
      </c>
    </row>
    <row r="19" spans="1:27" ht="17.45" customHeight="1" thickBot="1" x14ac:dyDescent="0.25">
      <c r="A19" s="8" t="s">
        <v>296</v>
      </c>
      <c r="B19" s="8" t="s">
        <v>297</v>
      </c>
      <c r="C19" s="39"/>
      <c r="D19" s="8" t="s">
        <v>20</v>
      </c>
      <c r="E19" s="30">
        <v>6</v>
      </c>
      <c r="F19" s="26">
        <v>8.1</v>
      </c>
      <c r="G19" s="26"/>
      <c r="H19" s="7">
        <f>ROUND(E19+F19-G19,2)</f>
        <v>14.1</v>
      </c>
      <c r="I19" s="25"/>
      <c r="J19" s="26"/>
      <c r="K19" s="26"/>
      <c r="L19" s="7">
        <f>ROUND(I19+J19-K19,2)</f>
        <v>0</v>
      </c>
      <c r="M19" s="33">
        <v>2</v>
      </c>
      <c r="N19" s="26">
        <v>9.0500000000000007</v>
      </c>
      <c r="O19" s="26"/>
      <c r="P19" s="7">
        <f>ROUND(M19+N19-O19,2)</f>
        <v>11.05</v>
      </c>
      <c r="Q19" s="30">
        <v>5.5</v>
      </c>
      <c r="R19" s="26">
        <v>7.65</v>
      </c>
      <c r="S19" s="26"/>
      <c r="T19" s="7">
        <f>ROUND(Q19+R19-S19,2)</f>
        <v>13.15</v>
      </c>
      <c r="U19" s="30">
        <v>6</v>
      </c>
      <c r="V19" s="26">
        <v>9</v>
      </c>
      <c r="W19" s="26"/>
      <c r="X19" s="7">
        <f>ROUND(U19+V19-W19,2)</f>
        <v>15</v>
      </c>
      <c r="Y19" s="17">
        <f>ROUND(MAX(H19,L19)+P19+T19+X19,2)</f>
        <v>53.3</v>
      </c>
      <c r="Z19" s="20">
        <f t="shared" si="6"/>
        <v>11</v>
      </c>
      <c r="AA19" s="3">
        <v>1</v>
      </c>
    </row>
    <row r="20" spans="1:27" ht="17.45" customHeight="1" thickBot="1" x14ac:dyDescent="0.25">
      <c r="A20" s="8" t="s">
        <v>183</v>
      </c>
      <c r="B20" s="8" t="s">
        <v>263</v>
      </c>
      <c r="C20" s="39"/>
      <c r="D20" s="8" t="s">
        <v>20</v>
      </c>
      <c r="E20" s="30">
        <v>6</v>
      </c>
      <c r="F20" s="26">
        <v>7.3</v>
      </c>
      <c r="G20" s="26"/>
      <c r="H20" s="7">
        <f>ROUND(E20+F20-G20,2)</f>
        <v>13.3</v>
      </c>
      <c r="I20" s="25"/>
      <c r="J20" s="26"/>
      <c r="K20" s="26"/>
      <c r="L20" s="7">
        <f>ROUND(I20+J20-K20,2)</f>
        <v>0</v>
      </c>
      <c r="M20" s="33">
        <v>5</v>
      </c>
      <c r="N20" s="26">
        <v>9.15</v>
      </c>
      <c r="O20" s="34"/>
      <c r="P20" s="7">
        <f>ROUND(M20+N20-O20,2)</f>
        <v>14.15</v>
      </c>
      <c r="Q20" s="30">
        <v>6</v>
      </c>
      <c r="R20" s="34">
        <v>8</v>
      </c>
      <c r="S20" s="34"/>
      <c r="T20" s="7">
        <f>ROUND(Q20+R20-S20,2)</f>
        <v>14</v>
      </c>
      <c r="U20" s="30">
        <v>6</v>
      </c>
      <c r="V20" s="34">
        <v>8.75</v>
      </c>
      <c r="W20" s="34"/>
      <c r="X20" s="7">
        <f>ROUND(U20+V20-W20,2)</f>
        <v>14.75</v>
      </c>
      <c r="Y20" s="17">
        <f>ROUND(MAX(H20,L20)+P20+T20+X20,2)</f>
        <v>56.2</v>
      </c>
      <c r="Z20" s="20">
        <f t="shared" si="6"/>
        <v>7</v>
      </c>
      <c r="AA20" s="3">
        <v>5</v>
      </c>
    </row>
    <row r="21" spans="1:27" ht="17.45" customHeight="1" thickBot="1" x14ac:dyDescent="0.25">
      <c r="A21" s="8" t="s">
        <v>183</v>
      </c>
      <c r="B21" s="8" t="s">
        <v>298</v>
      </c>
      <c r="C21" s="39"/>
      <c r="D21" s="8" t="s">
        <v>20</v>
      </c>
      <c r="E21" s="30">
        <v>4</v>
      </c>
      <c r="F21" s="26">
        <v>7.85</v>
      </c>
      <c r="G21" s="26"/>
      <c r="H21" s="7">
        <f>ROUND(E21+F21-G21,2)</f>
        <v>11.85</v>
      </c>
      <c r="I21" s="25"/>
      <c r="J21" s="26"/>
      <c r="K21" s="26"/>
      <c r="L21" s="7">
        <f>ROUND(I21+J21-K21,2)</f>
        <v>0</v>
      </c>
      <c r="M21" s="33">
        <v>3</v>
      </c>
      <c r="N21" s="26">
        <v>8.65</v>
      </c>
      <c r="O21" s="34"/>
      <c r="P21" s="7">
        <f>ROUND(M21+N21-O21,2)</f>
        <v>11.65</v>
      </c>
      <c r="Q21" s="30">
        <v>5.5</v>
      </c>
      <c r="R21" s="34">
        <v>7.65</v>
      </c>
      <c r="S21" s="34"/>
      <c r="T21" s="7">
        <f>ROUND(Q21+R21-S21,2)</f>
        <v>13.15</v>
      </c>
      <c r="U21" s="30">
        <v>6</v>
      </c>
      <c r="V21" s="34">
        <v>8</v>
      </c>
      <c r="W21" s="34"/>
      <c r="X21" s="7">
        <f>ROUND(U21+V21-W21,2)</f>
        <v>14</v>
      </c>
      <c r="Y21" s="17">
        <f>ROUND(MAX(H21,L21)+P21+T21+X21,2)</f>
        <v>50.65</v>
      </c>
      <c r="Z21" s="20">
        <f t="shared" si="6"/>
        <v>14</v>
      </c>
    </row>
    <row r="22" spans="1:27" ht="17.45" customHeight="1" thickBot="1" x14ac:dyDescent="0.25">
      <c r="A22" s="8" t="s">
        <v>299</v>
      </c>
      <c r="B22" s="9" t="s">
        <v>300</v>
      </c>
      <c r="C22" s="10"/>
      <c r="D22" s="11" t="s">
        <v>20</v>
      </c>
      <c r="E22" s="31">
        <v>6</v>
      </c>
      <c r="F22" s="28">
        <v>7.95</v>
      </c>
      <c r="G22" s="28"/>
      <c r="H22" s="12">
        <f>ROUND(E22+F22-G22,2)</f>
        <v>13.95</v>
      </c>
      <c r="I22" s="27"/>
      <c r="J22" s="28"/>
      <c r="K22" s="28"/>
      <c r="L22" s="12">
        <f>ROUND(I22+J22-K22,2)</f>
        <v>0</v>
      </c>
      <c r="M22" s="35">
        <v>5</v>
      </c>
      <c r="N22" s="28">
        <v>8.6</v>
      </c>
      <c r="O22" s="28"/>
      <c r="P22" s="12">
        <f>ROUND(M22+N22-O22,2)</f>
        <v>13.6</v>
      </c>
      <c r="Q22" s="31">
        <v>5.5</v>
      </c>
      <c r="R22" s="28">
        <v>8.0500000000000007</v>
      </c>
      <c r="S22" s="28"/>
      <c r="T22" s="12">
        <f>ROUND(Q22+R22-S22,2)</f>
        <v>13.55</v>
      </c>
      <c r="U22" s="31">
        <v>6</v>
      </c>
      <c r="V22" s="28">
        <v>9.1</v>
      </c>
      <c r="W22" s="28"/>
      <c r="X22" s="12">
        <f>ROUND(U22+V22-W22,2)</f>
        <v>15.1</v>
      </c>
      <c r="Y22" s="18">
        <f>ROUND(MAX(H22,L22)+P22+T22+X22,2)</f>
        <v>56.2</v>
      </c>
      <c r="Z22" s="21">
        <f t="shared" si="6"/>
        <v>7</v>
      </c>
      <c r="AA22" s="3">
        <v>5</v>
      </c>
    </row>
  </sheetData>
  <mergeCells count="23">
    <mergeCell ref="V4:V5"/>
    <mergeCell ref="P4:P5"/>
    <mergeCell ref="Q4:Q5"/>
    <mergeCell ref="I4:L4"/>
    <mergeCell ref="M4:M5"/>
    <mergeCell ref="N4:N5"/>
    <mergeCell ref="O4:O5"/>
    <mergeCell ref="W4:W5"/>
    <mergeCell ref="A2:D2"/>
    <mergeCell ref="E2:Z2"/>
    <mergeCell ref="A3:D5"/>
    <mergeCell ref="E3:L3"/>
    <mergeCell ref="M3:P3"/>
    <mergeCell ref="Q3:T3"/>
    <mergeCell ref="U3:X3"/>
    <mergeCell ref="Y3:Y5"/>
    <mergeCell ref="Z3:Z5"/>
    <mergeCell ref="E4:H4"/>
    <mergeCell ref="X4:X5"/>
    <mergeCell ref="R4:R5"/>
    <mergeCell ref="S4:S5"/>
    <mergeCell ref="T4:T5"/>
    <mergeCell ref="U4:U5"/>
  </mergeCells>
  <phoneticPr fontId="17" type="noConversion"/>
  <conditionalFormatting sqref="H17:H18 H6:H15">
    <cfRule type="expression" dxfId="240" priority="30">
      <formula>IF(H6=MAX(H6,L6),TRUE(),FALSE())</formula>
    </cfRule>
  </conditionalFormatting>
  <conditionalFormatting sqref="L17:L18 L6:L15">
    <cfRule type="expression" dxfId="239" priority="29">
      <formula>IF(L6=MAX(L6,H6),TRUE(),FALSE())</formula>
    </cfRule>
  </conditionalFormatting>
  <conditionalFormatting sqref="H16">
    <cfRule type="expression" dxfId="238" priority="28">
      <formula>IF(H16=MAX(H16,L16),TRUE(),FALSE())</formula>
    </cfRule>
  </conditionalFormatting>
  <conditionalFormatting sqref="L16">
    <cfRule type="expression" dxfId="237" priority="27">
      <formula>IF(L16=MAX(L16,H16),TRUE(),FALSE())</formula>
    </cfRule>
  </conditionalFormatting>
  <conditionalFormatting sqref="H16">
    <cfRule type="expression" dxfId="236" priority="26">
      <formula>IF(H16=MAX(H16,L16),TRUE(),FALSE())</formula>
    </cfRule>
  </conditionalFormatting>
  <conditionalFormatting sqref="L16">
    <cfRule type="expression" dxfId="235" priority="25">
      <formula>IF(L16=MAX(L16,P16),TRUE(),FALSE())</formula>
    </cfRule>
  </conditionalFormatting>
  <conditionalFormatting sqref="L17">
    <cfRule type="expression" dxfId="234" priority="24">
      <formula>IF(L17=MAX(L17,H17),TRUE(),FALSE())</formula>
    </cfRule>
  </conditionalFormatting>
  <conditionalFormatting sqref="L17">
    <cfRule type="expression" dxfId="233" priority="23">
      <formula>IF(L17=MAX(L17,P17),TRUE(),FALSE())</formula>
    </cfRule>
  </conditionalFormatting>
  <conditionalFormatting sqref="P16:P17">
    <cfRule type="expression" dxfId="232" priority="22">
      <formula>IF(P16=MAX(P16,L16),TRUE(),FALSE())</formula>
    </cfRule>
  </conditionalFormatting>
  <conditionalFormatting sqref="P16:P17">
    <cfRule type="expression" dxfId="231" priority="21">
      <formula>IF(P16=MAX(P16,T16),TRUE(),FALSE())</formula>
    </cfRule>
  </conditionalFormatting>
  <conditionalFormatting sqref="T16:T17">
    <cfRule type="expression" dxfId="230" priority="20">
      <formula>IF(T16=MAX(T16,P16),TRUE(),FALSE())</formula>
    </cfRule>
  </conditionalFormatting>
  <conditionalFormatting sqref="T16:T17">
    <cfRule type="expression" dxfId="229" priority="19">
      <formula>IF(T16=MAX(T16,X16),TRUE(),FALSE())</formula>
    </cfRule>
  </conditionalFormatting>
  <conditionalFormatting sqref="X16:X17">
    <cfRule type="expression" dxfId="228" priority="18">
      <formula>IF(X16=MAX(X16,T16),TRUE(),FALSE())</formula>
    </cfRule>
  </conditionalFormatting>
  <conditionalFormatting sqref="X16:X17">
    <cfRule type="expression" dxfId="227" priority="17">
      <formula>IF(X16=MAX(X16,AB16),TRUE(),FALSE())</formula>
    </cfRule>
  </conditionalFormatting>
  <conditionalFormatting sqref="H19 H21:H22">
    <cfRule type="expression" dxfId="226" priority="16">
      <formula>IF(H19=MAX(H19,L19),TRUE(),FALSE())</formula>
    </cfRule>
  </conditionalFormatting>
  <conditionalFormatting sqref="L19 L21:L22">
    <cfRule type="expression" dxfId="225" priority="15">
      <formula>IF(L19=MAX(L19,H19),TRUE(),FALSE())</formula>
    </cfRule>
  </conditionalFormatting>
  <conditionalFormatting sqref="H20">
    <cfRule type="expression" dxfId="224" priority="14">
      <formula>IF(H20=MAX(H20,L20),TRUE(),FALSE())</formula>
    </cfRule>
  </conditionalFormatting>
  <conditionalFormatting sqref="L20">
    <cfRule type="expression" dxfId="223" priority="13">
      <formula>IF(L20=MAX(L20,H20),TRUE(),FALSE())</formula>
    </cfRule>
  </conditionalFormatting>
  <conditionalFormatting sqref="H20">
    <cfRule type="expression" dxfId="222" priority="12">
      <formula>IF(H20=MAX(H20,L20),TRUE(),FALSE())</formula>
    </cfRule>
  </conditionalFormatting>
  <conditionalFormatting sqref="L20">
    <cfRule type="expression" dxfId="221" priority="11">
      <formula>IF(L20=MAX(L20,P20),TRUE(),FALSE())</formula>
    </cfRule>
  </conditionalFormatting>
  <conditionalFormatting sqref="L21">
    <cfRule type="expression" dxfId="220" priority="10">
      <formula>IF(L21=MAX(L21,H21),TRUE(),FALSE())</formula>
    </cfRule>
  </conditionalFormatting>
  <conditionalFormatting sqref="L21">
    <cfRule type="expression" dxfId="219" priority="9">
      <formula>IF(L21=MAX(L21,P21),TRUE(),FALSE())</formula>
    </cfRule>
  </conditionalFormatting>
  <conditionalFormatting sqref="P20:P21">
    <cfRule type="expression" dxfId="218" priority="8">
      <formula>IF(P20=MAX(P20,L20),TRUE(),FALSE())</formula>
    </cfRule>
  </conditionalFormatting>
  <conditionalFormatting sqref="P20:P21">
    <cfRule type="expression" dxfId="217" priority="7">
      <formula>IF(P20=MAX(P20,T20),TRUE(),FALSE())</formula>
    </cfRule>
  </conditionalFormatting>
  <conditionalFormatting sqref="T20:T21">
    <cfRule type="expression" dxfId="216" priority="6">
      <formula>IF(T20=MAX(T20,P20),TRUE(),FALSE())</formula>
    </cfRule>
  </conditionalFormatting>
  <conditionalFormatting sqref="T20:T21">
    <cfRule type="expression" dxfId="215" priority="5">
      <formula>IF(T20=MAX(T20,X20),TRUE(),FALSE())</formula>
    </cfRule>
  </conditionalFormatting>
  <conditionalFormatting sqref="X20:X21">
    <cfRule type="expression" dxfId="214" priority="4">
      <formula>IF(X20=MAX(X20,T20),TRUE(),FALSE())</formula>
    </cfRule>
  </conditionalFormatting>
  <conditionalFormatting sqref="X20:X21">
    <cfRule type="expression" dxfId="213" priority="3">
      <formula>IF(X20=MAX(X20,AB20),TRUE(),FALSE())</formula>
    </cfRule>
  </conditionalFormatting>
  <pageMargins left="0.70866141732283472" right="0.70866141732283472" top="0.78740157480314965" bottom="0.78740157480314965" header="0.31496062992125984" footer="0.31496062992125984"/>
  <pageSetup paperSize="9" scale="8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Button 1">
              <controlPr defaultSize="0" print="0" autoFill="0" autoPict="0" macro="[0]!SortPrint_NE">
                <anchor moveWithCells="1">
                  <from>
                    <xdr:col>20</xdr:col>
                    <xdr:colOff>123825</xdr:colOff>
                    <xdr:row>1</xdr:row>
                    <xdr:rowOff>19050</xdr:rowOff>
                  </from>
                  <to>
                    <xdr:col>25</xdr:col>
                    <xdr:colOff>190500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15"/>
  <sheetViews>
    <sheetView zoomScale="120" zoomScaleNormal="120" workbookViewId="0">
      <selection sqref="A1:D1"/>
    </sheetView>
  </sheetViews>
  <sheetFormatPr baseColWidth="10" defaultColWidth="10.85546875" defaultRowHeight="12.75" x14ac:dyDescent="0.2"/>
  <cols>
    <col min="1" max="1" width="8.7109375" style="4" customWidth="1"/>
    <col min="2" max="2" width="10.28515625" style="4" customWidth="1"/>
    <col min="3" max="3" width="5.5703125" style="5" customWidth="1"/>
    <col min="4" max="4" width="12" style="3" customWidth="1"/>
    <col min="5" max="26" width="4.7109375" style="3" customWidth="1"/>
    <col min="27" max="16384" width="10.85546875" style="3"/>
  </cols>
  <sheetData>
    <row r="1" spans="1:27" s="1" customFormat="1" ht="21" thickBot="1" x14ac:dyDescent="0.35">
      <c r="A1" s="13"/>
      <c r="B1" s="13"/>
      <c r="C1" s="13"/>
      <c r="D1" s="13"/>
    </row>
    <row r="2" spans="1:27" s="1" customFormat="1" ht="21" thickBot="1" x14ac:dyDescent="0.35">
      <c r="A2" s="155" t="s">
        <v>18</v>
      </c>
      <c r="B2" s="156"/>
      <c r="C2" s="156"/>
      <c r="D2" s="156"/>
      <c r="E2" s="164" t="s">
        <v>275</v>
      </c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6"/>
    </row>
    <row r="3" spans="1:27" s="2" customFormat="1" ht="15.95" customHeight="1" thickBot="1" x14ac:dyDescent="0.3">
      <c r="A3" s="157" t="s">
        <v>301</v>
      </c>
      <c r="B3" s="158"/>
      <c r="C3" s="158"/>
      <c r="D3" s="159"/>
      <c r="E3" s="167" t="s">
        <v>0</v>
      </c>
      <c r="F3" s="168"/>
      <c r="G3" s="168"/>
      <c r="H3" s="168"/>
      <c r="I3" s="168"/>
      <c r="J3" s="168"/>
      <c r="K3" s="168"/>
      <c r="L3" s="169"/>
      <c r="M3" s="167" t="s">
        <v>1</v>
      </c>
      <c r="N3" s="168"/>
      <c r="O3" s="168"/>
      <c r="P3" s="168"/>
      <c r="Q3" s="167" t="s">
        <v>2</v>
      </c>
      <c r="R3" s="168"/>
      <c r="S3" s="168"/>
      <c r="T3" s="168"/>
      <c r="U3" s="167" t="s">
        <v>3</v>
      </c>
      <c r="V3" s="168"/>
      <c r="W3" s="168"/>
      <c r="X3" s="168"/>
      <c r="Y3" s="172" t="s">
        <v>5</v>
      </c>
      <c r="Z3" s="175" t="s">
        <v>6</v>
      </c>
    </row>
    <row r="4" spans="1:27" s="2" customFormat="1" ht="16.5" customHeight="1" x14ac:dyDescent="0.25">
      <c r="A4" s="160"/>
      <c r="B4" s="158"/>
      <c r="C4" s="158"/>
      <c r="D4" s="159"/>
      <c r="E4" s="170" t="s">
        <v>11</v>
      </c>
      <c r="F4" s="153"/>
      <c r="G4" s="153"/>
      <c r="H4" s="171"/>
      <c r="I4" s="153" t="s">
        <v>12</v>
      </c>
      <c r="J4" s="153"/>
      <c r="K4" s="153"/>
      <c r="L4" s="154"/>
      <c r="M4" s="147" t="s">
        <v>8</v>
      </c>
      <c r="N4" s="149" t="s">
        <v>9</v>
      </c>
      <c r="O4" s="149" t="s">
        <v>10</v>
      </c>
      <c r="P4" s="151" t="s">
        <v>4</v>
      </c>
      <c r="Q4" s="147" t="s">
        <v>8</v>
      </c>
      <c r="R4" s="149" t="s">
        <v>9</v>
      </c>
      <c r="S4" s="149" t="s">
        <v>10</v>
      </c>
      <c r="T4" s="151" t="s">
        <v>4</v>
      </c>
      <c r="U4" s="147" t="s">
        <v>8</v>
      </c>
      <c r="V4" s="149" t="s">
        <v>9</v>
      </c>
      <c r="W4" s="149" t="s">
        <v>10</v>
      </c>
      <c r="X4" s="151" t="s">
        <v>4</v>
      </c>
      <c r="Y4" s="173"/>
      <c r="Z4" s="176"/>
    </row>
    <row r="5" spans="1:27" ht="65.25" customHeight="1" thickBot="1" x14ac:dyDescent="0.25">
      <c r="A5" s="161"/>
      <c r="B5" s="162"/>
      <c r="C5" s="162"/>
      <c r="D5" s="163"/>
      <c r="E5" s="37" t="s">
        <v>8</v>
      </c>
      <c r="F5" s="38" t="s">
        <v>9</v>
      </c>
      <c r="G5" s="38" t="s">
        <v>10</v>
      </c>
      <c r="H5" s="14" t="s">
        <v>4</v>
      </c>
      <c r="I5" s="15" t="s">
        <v>8</v>
      </c>
      <c r="J5" s="38" t="s">
        <v>9</v>
      </c>
      <c r="K5" s="38" t="s">
        <v>10</v>
      </c>
      <c r="L5" s="14" t="s">
        <v>4</v>
      </c>
      <c r="M5" s="148"/>
      <c r="N5" s="150"/>
      <c r="O5" s="150"/>
      <c r="P5" s="152"/>
      <c r="Q5" s="148"/>
      <c r="R5" s="150"/>
      <c r="S5" s="150"/>
      <c r="T5" s="152"/>
      <c r="U5" s="148"/>
      <c r="V5" s="150"/>
      <c r="W5" s="150"/>
      <c r="X5" s="152"/>
      <c r="Y5" s="174"/>
      <c r="Z5" s="177"/>
      <c r="AA5" s="3" t="s">
        <v>278</v>
      </c>
    </row>
    <row r="6" spans="1:27" ht="17.45" customHeight="1" thickBot="1" x14ac:dyDescent="0.25">
      <c r="A6" s="67" t="s">
        <v>302</v>
      </c>
      <c r="B6" s="67" t="s">
        <v>303</v>
      </c>
      <c r="C6" s="68"/>
      <c r="D6" s="67" t="s">
        <v>268</v>
      </c>
      <c r="E6" s="29">
        <v>5</v>
      </c>
      <c r="F6" s="24">
        <v>8.1999999999999993</v>
      </c>
      <c r="G6" s="24"/>
      <c r="H6" s="7">
        <f t="shared" ref="H6:H15" si="0">ROUND(E6+F6-G6,2)</f>
        <v>13.2</v>
      </c>
      <c r="I6" s="23"/>
      <c r="J6" s="24"/>
      <c r="K6" s="24"/>
      <c r="L6" s="7">
        <f t="shared" ref="L6:L15" si="1">ROUND(I6+J6-K6,2)</f>
        <v>0</v>
      </c>
      <c r="M6" s="32">
        <v>5</v>
      </c>
      <c r="N6" s="24">
        <v>8.6</v>
      </c>
      <c r="O6" s="24"/>
      <c r="P6" s="7">
        <f t="shared" ref="P6:P15" si="2">ROUND(M6+N6-O6,2)</f>
        <v>13.6</v>
      </c>
      <c r="Q6" s="29">
        <v>5</v>
      </c>
      <c r="R6" s="24">
        <v>7.65</v>
      </c>
      <c r="S6" s="24"/>
      <c r="T6" s="7">
        <f t="shared" ref="T6:T15" si="3">ROUND(Q6+R6-S6,2)</f>
        <v>12.65</v>
      </c>
      <c r="U6" s="29">
        <v>3.5</v>
      </c>
      <c r="V6" s="24">
        <v>8.9</v>
      </c>
      <c r="W6" s="24"/>
      <c r="X6" s="7">
        <f t="shared" ref="X6:X15" si="4">ROUND(U6+V6-W6,2)</f>
        <v>12.4</v>
      </c>
      <c r="Y6" s="16">
        <f t="shared" ref="Y6:Y15" si="5">ROUND(MAX(H6,L6)+P6+T6+X6,2)</f>
        <v>51.85</v>
      </c>
      <c r="Z6" s="19">
        <f t="shared" ref="Z6:Z15" si="6">IF(Y6=0,"-",RANK(Y6,Y$6:Y$15))</f>
        <v>6</v>
      </c>
      <c r="AA6" s="3">
        <v>6</v>
      </c>
    </row>
    <row r="7" spans="1:27" ht="17.45" customHeight="1" thickBot="1" x14ac:dyDescent="0.25">
      <c r="A7" s="67" t="s">
        <v>304</v>
      </c>
      <c r="B7" s="67" t="s">
        <v>305</v>
      </c>
      <c r="C7" s="68"/>
      <c r="D7" s="67" t="s">
        <v>268</v>
      </c>
      <c r="E7" s="30">
        <v>4</v>
      </c>
      <c r="F7" s="26">
        <v>8.3000000000000007</v>
      </c>
      <c r="G7" s="26"/>
      <c r="H7" s="7">
        <f t="shared" si="0"/>
        <v>12.3</v>
      </c>
      <c r="I7" s="25"/>
      <c r="J7" s="26"/>
      <c r="K7" s="26"/>
      <c r="L7" s="7">
        <f t="shared" si="1"/>
        <v>0</v>
      </c>
      <c r="M7" s="33">
        <v>3</v>
      </c>
      <c r="N7" s="26">
        <v>8.9</v>
      </c>
      <c r="O7" s="26"/>
      <c r="P7" s="7">
        <f t="shared" si="2"/>
        <v>11.9</v>
      </c>
      <c r="Q7" s="30">
        <v>3</v>
      </c>
      <c r="R7" s="26">
        <v>8.65</v>
      </c>
      <c r="S7" s="26"/>
      <c r="T7" s="7">
        <f t="shared" si="3"/>
        <v>11.65</v>
      </c>
      <c r="U7" s="30">
        <v>3</v>
      </c>
      <c r="V7" s="26">
        <v>8.4</v>
      </c>
      <c r="W7" s="26"/>
      <c r="X7" s="7">
        <f t="shared" si="4"/>
        <v>11.4</v>
      </c>
      <c r="Y7" s="17">
        <f t="shared" si="5"/>
        <v>47.25</v>
      </c>
      <c r="Z7" s="20">
        <f t="shared" si="6"/>
        <v>8</v>
      </c>
      <c r="AA7" s="3">
        <v>4</v>
      </c>
    </row>
    <row r="8" spans="1:27" ht="17.45" customHeight="1" thickBot="1" x14ac:dyDescent="0.25">
      <c r="A8" s="67" t="s">
        <v>306</v>
      </c>
      <c r="B8" s="67" t="s">
        <v>307</v>
      </c>
      <c r="C8" s="68"/>
      <c r="D8" s="67" t="s">
        <v>268</v>
      </c>
      <c r="E8" s="30">
        <v>6</v>
      </c>
      <c r="F8" s="26">
        <v>8</v>
      </c>
      <c r="G8" s="26"/>
      <c r="H8" s="7">
        <f t="shared" si="0"/>
        <v>14</v>
      </c>
      <c r="I8" s="25"/>
      <c r="J8" s="26"/>
      <c r="K8" s="26"/>
      <c r="L8" s="7">
        <f t="shared" si="1"/>
        <v>0</v>
      </c>
      <c r="M8" s="33">
        <v>5</v>
      </c>
      <c r="N8" s="26">
        <v>8.85</v>
      </c>
      <c r="O8" s="26"/>
      <c r="P8" s="7">
        <f t="shared" si="2"/>
        <v>13.85</v>
      </c>
      <c r="Q8" s="30">
        <v>5.5</v>
      </c>
      <c r="R8" s="26">
        <v>6.55</v>
      </c>
      <c r="S8" s="26"/>
      <c r="T8" s="7">
        <f t="shared" si="3"/>
        <v>12.05</v>
      </c>
      <c r="U8" s="30">
        <v>6</v>
      </c>
      <c r="V8" s="26">
        <v>7.9</v>
      </c>
      <c r="W8" s="26"/>
      <c r="X8" s="7">
        <f t="shared" si="4"/>
        <v>13.9</v>
      </c>
      <c r="Y8" s="17">
        <f t="shared" si="5"/>
        <v>53.8</v>
      </c>
      <c r="Z8" s="20">
        <f t="shared" si="6"/>
        <v>3</v>
      </c>
      <c r="AA8" s="3">
        <v>8</v>
      </c>
    </row>
    <row r="9" spans="1:27" ht="17.45" customHeight="1" thickBot="1" x14ac:dyDescent="0.25">
      <c r="A9" s="67" t="s">
        <v>308</v>
      </c>
      <c r="B9" s="67" t="s">
        <v>309</v>
      </c>
      <c r="C9" s="68"/>
      <c r="D9" s="67" t="s">
        <v>268</v>
      </c>
      <c r="E9" s="30">
        <v>6</v>
      </c>
      <c r="F9" s="26">
        <v>8.1999999999999993</v>
      </c>
      <c r="G9" s="26"/>
      <c r="H9" s="7">
        <f t="shared" si="0"/>
        <v>14.2</v>
      </c>
      <c r="I9" s="25"/>
      <c r="J9" s="26"/>
      <c r="K9" s="26"/>
      <c r="L9" s="7">
        <f t="shared" si="1"/>
        <v>0</v>
      </c>
      <c r="M9" s="33">
        <v>6</v>
      </c>
      <c r="N9" s="26">
        <v>9.5</v>
      </c>
      <c r="O9" s="26"/>
      <c r="P9" s="7">
        <f t="shared" si="2"/>
        <v>15.5</v>
      </c>
      <c r="Q9" s="30">
        <v>5.5</v>
      </c>
      <c r="R9" s="26">
        <v>6.35</v>
      </c>
      <c r="S9" s="26"/>
      <c r="T9" s="7">
        <f t="shared" si="3"/>
        <v>11.85</v>
      </c>
      <c r="U9" s="30">
        <v>6</v>
      </c>
      <c r="V9" s="26">
        <v>7.9</v>
      </c>
      <c r="W9" s="26"/>
      <c r="X9" s="7">
        <f t="shared" si="4"/>
        <v>13.9</v>
      </c>
      <c r="Y9" s="17">
        <f t="shared" si="5"/>
        <v>55.45</v>
      </c>
      <c r="Z9" s="20">
        <f t="shared" si="6"/>
        <v>2</v>
      </c>
      <c r="AA9" s="3">
        <v>9</v>
      </c>
    </row>
    <row r="10" spans="1:27" ht="17.45" customHeight="1" thickBot="1" x14ac:dyDescent="0.25">
      <c r="A10" s="67" t="s">
        <v>310</v>
      </c>
      <c r="B10" s="67" t="s">
        <v>311</v>
      </c>
      <c r="C10" s="68"/>
      <c r="D10" s="67" t="s">
        <v>268</v>
      </c>
      <c r="E10" s="30">
        <v>4</v>
      </c>
      <c r="F10" s="26">
        <v>8.6</v>
      </c>
      <c r="G10" s="26"/>
      <c r="H10" s="7">
        <f t="shared" si="0"/>
        <v>12.6</v>
      </c>
      <c r="I10" s="25"/>
      <c r="J10" s="26"/>
      <c r="K10" s="26"/>
      <c r="L10" s="7">
        <f t="shared" si="1"/>
        <v>0</v>
      </c>
      <c r="M10" s="33">
        <v>4</v>
      </c>
      <c r="N10" s="26">
        <v>7.95</v>
      </c>
      <c r="O10" s="34"/>
      <c r="P10" s="7">
        <f t="shared" si="2"/>
        <v>11.95</v>
      </c>
      <c r="Q10" s="30">
        <v>3.5</v>
      </c>
      <c r="R10" s="34">
        <v>8.5500000000000007</v>
      </c>
      <c r="S10" s="34"/>
      <c r="T10" s="7">
        <f t="shared" si="3"/>
        <v>12.05</v>
      </c>
      <c r="U10" s="30">
        <v>4.5</v>
      </c>
      <c r="V10" s="34">
        <v>7.8</v>
      </c>
      <c r="W10" s="34"/>
      <c r="X10" s="7">
        <f t="shared" si="4"/>
        <v>12.3</v>
      </c>
      <c r="Y10" s="17">
        <f t="shared" si="5"/>
        <v>48.9</v>
      </c>
      <c r="Z10" s="20">
        <f t="shared" si="6"/>
        <v>7</v>
      </c>
      <c r="AA10" s="3">
        <v>5</v>
      </c>
    </row>
    <row r="11" spans="1:27" ht="17.45" customHeight="1" thickBot="1" x14ac:dyDescent="0.25">
      <c r="A11" s="67" t="s">
        <v>65</v>
      </c>
      <c r="B11" s="67" t="s">
        <v>312</v>
      </c>
      <c r="C11" s="68"/>
      <c r="D11" s="67" t="s">
        <v>268</v>
      </c>
      <c r="E11" s="30">
        <v>6</v>
      </c>
      <c r="F11" s="26">
        <v>7.35</v>
      </c>
      <c r="G11" s="26"/>
      <c r="H11" s="7">
        <f t="shared" si="0"/>
        <v>13.35</v>
      </c>
      <c r="I11" s="25"/>
      <c r="J11" s="26"/>
      <c r="K11" s="26"/>
      <c r="L11" s="7">
        <f t="shared" si="1"/>
        <v>0</v>
      </c>
      <c r="M11" s="33">
        <v>5</v>
      </c>
      <c r="N11" s="26">
        <v>7.6</v>
      </c>
      <c r="O11" s="26"/>
      <c r="P11" s="7">
        <f t="shared" si="2"/>
        <v>12.6</v>
      </c>
      <c r="Q11" s="30">
        <v>5</v>
      </c>
      <c r="R11" s="26">
        <v>8</v>
      </c>
      <c r="S11" s="26"/>
      <c r="T11" s="7">
        <f t="shared" si="3"/>
        <v>13</v>
      </c>
      <c r="U11" s="30">
        <v>6</v>
      </c>
      <c r="V11" s="26">
        <v>8.3000000000000007</v>
      </c>
      <c r="W11" s="26"/>
      <c r="X11" s="7">
        <f t="shared" si="4"/>
        <v>14.3</v>
      </c>
      <c r="Y11" s="17">
        <f t="shared" si="5"/>
        <v>53.25</v>
      </c>
      <c r="Z11" s="20">
        <f t="shared" si="6"/>
        <v>4</v>
      </c>
      <c r="AA11" s="3">
        <v>7</v>
      </c>
    </row>
    <row r="12" spans="1:27" ht="17.45" customHeight="1" thickBot="1" x14ac:dyDescent="0.25">
      <c r="A12" s="67" t="s">
        <v>313</v>
      </c>
      <c r="B12" s="67" t="s">
        <v>314</v>
      </c>
      <c r="C12" s="68"/>
      <c r="D12" s="67" t="s">
        <v>268</v>
      </c>
      <c r="E12" s="30">
        <v>6</v>
      </c>
      <c r="F12" s="26">
        <v>8.6999999999999993</v>
      </c>
      <c r="G12" s="26"/>
      <c r="H12" s="7">
        <f>ROUND(E12+F12-G12,2)</f>
        <v>14.7</v>
      </c>
      <c r="I12" s="25"/>
      <c r="J12" s="26"/>
      <c r="K12" s="26"/>
      <c r="L12" s="7">
        <f>ROUND(I12+J12-K12,2)</f>
        <v>0</v>
      </c>
      <c r="M12" s="33">
        <v>6</v>
      </c>
      <c r="N12" s="26">
        <v>9.4</v>
      </c>
      <c r="O12" s="26"/>
      <c r="P12" s="7">
        <f>ROUND(M12+N12-O12,2)</f>
        <v>15.4</v>
      </c>
      <c r="Q12" s="30">
        <v>6</v>
      </c>
      <c r="R12" s="26">
        <v>9.0500000000000007</v>
      </c>
      <c r="S12" s="26"/>
      <c r="T12" s="7">
        <f>ROUND(Q12+R12-S12,2)</f>
        <v>15.05</v>
      </c>
      <c r="U12" s="30">
        <v>6</v>
      </c>
      <c r="V12" s="26">
        <v>8.9499999999999993</v>
      </c>
      <c r="W12" s="26"/>
      <c r="X12" s="7">
        <f>ROUND(U12+V12-W12,2)</f>
        <v>14.95</v>
      </c>
      <c r="Y12" s="17">
        <f>ROUND(MAX(H12,L12)+P12+T12+X12,2)</f>
        <v>60.1</v>
      </c>
      <c r="Z12" s="20">
        <f t="shared" si="6"/>
        <v>1</v>
      </c>
      <c r="AA12" s="3">
        <v>10</v>
      </c>
    </row>
    <row r="13" spans="1:27" ht="17.45" customHeight="1" thickBot="1" x14ac:dyDescent="0.25">
      <c r="A13" s="67" t="s">
        <v>409</v>
      </c>
      <c r="B13" s="67" t="s">
        <v>410</v>
      </c>
      <c r="C13" s="68"/>
      <c r="D13" s="67" t="s">
        <v>20</v>
      </c>
      <c r="E13" s="30">
        <v>5</v>
      </c>
      <c r="F13" s="26">
        <v>7.65</v>
      </c>
      <c r="G13" s="26"/>
      <c r="H13" s="7">
        <f t="shared" si="0"/>
        <v>12.65</v>
      </c>
      <c r="I13" s="25"/>
      <c r="J13" s="26"/>
      <c r="K13" s="26"/>
      <c r="L13" s="7">
        <f t="shared" si="1"/>
        <v>0</v>
      </c>
      <c r="M13" s="33">
        <v>6</v>
      </c>
      <c r="N13" s="26">
        <v>8.6</v>
      </c>
      <c r="O13" s="34"/>
      <c r="P13" s="7">
        <f t="shared" si="2"/>
        <v>14.6</v>
      </c>
      <c r="Q13" s="30">
        <v>4</v>
      </c>
      <c r="R13" s="34">
        <v>9.1999999999999993</v>
      </c>
      <c r="S13" s="34"/>
      <c r="T13" s="7">
        <f t="shared" si="3"/>
        <v>13.2</v>
      </c>
      <c r="U13" s="30">
        <v>3.5</v>
      </c>
      <c r="V13" s="34">
        <v>8.6999999999999993</v>
      </c>
      <c r="W13" s="34"/>
      <c r="X13" s="7">
        <f t="shared" si="4"/>
        <v>12.2</v>
      </c>
      <c r="Y13" s="17">
        <f t="shared" si="5"/>
        <v>52.65</v>
      </c>
      <c r="Z13" s="20">
        <f t="shared" si="6"/>
        <v>5</v>
      </c>
      <c r="AA13" s="3">
        <v>3</v>
      </c>
    </row>
    <row r="14" spans="1:27" ht="17.45" customHeight="1" thickBot="1" x14ac:dyDescent="0.25">
      <c r="A14" s="67"/>
      <c r="B14" s="67"/>
      <c r="C14" s="68"/>
      <c r="D14" s="67"/>
      <c r="E14" s="30"/>
      <c r="F14" s="26"/>
      <c r="G14" s="26"/>
      <c r="H14" s="7">
        <f t="shared" si="0"/>
        <v>0</v>
      </c>
      <c r="I14" s="25"/>
      <c r="J14" s="26"/>
      <c r="K14" s="26"/>
      <c r="L14" s="7">
        <f t="shared" si="1"/>
        <v>0</v>
      </c>
      <c r="M14" s="33"/>
      <c r="N14" s="26"/>
      <c r="O14" s="34"/>
      <c r="P14" s="7">
        <f t="shared" si="2"/>
        <v>0</v>
      </c>
      <c r="Q14" s="30"/>
      <c r="R14" s="34"/>
      <c r="S14" s="34"/>
      <c r="T14" s="7">
        <f t="shared" si="3"/>
        <v>0</v>
      </c>
      <c r="U14" s="30"/>
      <c r="V14" s="34"/>
      <c r="W14" s="34"/>
      <c r="X14" s="7">
        <f t="shared" si="4"/>
        <v>0</v>
      </c>
      <c r="Y14" s="17">
        <f t="shared" si="5"/>
        <v>0</v>
      </c>
      <c r="Z14" s="20" t="str">
        <f t="shared" si="6"/>
        <v>-</v>
      </c>
    </row>
    <row r="15" spans="1:27" ht="17.45" customHeight="1" thickBot="1" x14ac:dyDescent="0.25">
      <c r="A15" s="67"/>
      <c r="B15" s="67"/>
      <c r="C15" s="68"/>
      <c r="D15" s="67"/>
      <c r="E15" s="30"/>
      <c r="F15" s="26"/>
      <c r="G15" s="26"/>
      <c r="H15" s="7">
        <f t="shared" si="0"/>
        <v>0</v>
      </c>
      <c r="I15" s="25"/>
      <c r="J15" s="26"/>
      <c r="K15" s="26"/>
      <c r="L15" s="7">
        <f t="shared" si="1"/>
        <v>0</v>
      </c>
      <c r="M15" s="33"/>
      <c r="N15" s="26"/>
      <c r="O15" s="26"/>
      <c r="P15" s="7">
        <f t="shared" si="2"/>
        <v>0</v>
      </c>
      <c r="Q15" s="30"/>
      <c r="R15" s="26"/>
      <c r="S15" s="26"/>
      <c r="T15" s="7">
        <f t="shared" si="3"/>
        <v>0</v>
      </c>
      <c r="U15" s="30"/>
      <c r="V15" s="26"/>
      <c r="W15" s="26"/>
      <c r="X15" s="7">
        <f t="shared" si="4"/>
        <v>0</v>
      </c>
      <c r="Y15" s="17">
        <f t="shared" si="5"/>
        <v>0</v>
      </c>
      <c r="Z15" s="20" t="str">
        <f t="shared" si="6"/>
        <v>-</v>
      </c>
    </row>
  </sheetData>
  <mergeCells count="23">
    <mergeCell ref="V4:V5"/>
    <mergeCell ref="P4:P5"/>
    <mergeCell ref="Q4:Q5"/>
    <mergeCell ref="I4:L4"/>
    <mergeCell ref="M4:M5"/>
    <mergeCell ref="N4:N5"/>
    <mergeCell ref="O4:O5"/>
    <mergeCell ref="W4:W5"/>
    <mergeCell ref="A2:D2"/>
    <mergeCell ref="E2:Z2"/>
    <mergeCell ref="A3:D5"/>
    <mergeCell ref="E3:L3"/>
    <mergeCell ref="M3:P3"/>
    <mergeCell ref="Q3:T3"/>
    <mergeCell ref="U3:X3"/>
    <mergeCell ref="Y3:Y5"/>
    <mergeCell ref="Z3:Z5"/>
    <mergeCell ref="E4:H4"/>
    <mergeCell ref="X4:X5"/>
    <mergeCell ref="R4:R5"/>
    <mergeCell ref="S4:S5"/>
    <mergeCell ref="T4:T5"/>
    <mergeCell ref="U4:U5"/>
  </mergeCells>
  <phoneticPr fontId="17" type="noConversion"/>
  <conditionalFormatting sqref="H14:H15 H6:H12">
    <cfRule type="expression" dxfId="212" priority="14">
      <formula>IF(H6=MAX(H6,L6),TRUE(),FALSE())</formula>
    </cfRule>
  </conditionalFormatting>
  <conditionalFormatting sqref="L14:L15 L6:L12">
    <cfRule type="expression" dxfId="211" priority="13">
      <formula>IF(L6=MAX(L6,H6),TRUE(),FALSE())</formula>
    </cfRule>
  </conditionalFormatting>
  <conditionalFormatting sqref="H13">
    <cfRule type="expression" dxfId="210" priority="12">
      <formula>IF(H13=MAX(H13,L13),TRUE(),FALSE())</formula>
    </cfRule>
  </conditionalFormatting>
  <conditionalFormatting sqref="L13">
    <cfRule type="expression" dxfId="209" priority="11">
      <formula>IF(L13=MAX(L13,H13),TRUE(),FALSE())</formula>
    </cfRule>
  </conditionalFormatting>
  <conditionalFormatting sqref="H13">
    <cfRule type="expression" dxfId="208" priority="10">
      <formula>IF(H13=MAX(H13,L13),TRUE(),FALSE())</formula>
    </cfRule>
  </conditionalFormatting>
  <conditionalFormatting sqref="L13">
    <cfRule type="expression" dxfId="207" priority="9">
      <formula>IF(L13=MAX(L13,P13),TRUE(),FALSE())</formula>
    </cfRule>
  </conditionalFormatting>
  <conditionalFormatting sqref="L14">
    <cfRule type="expression" dxfId="206" priority="8">
      <formula>IF(L14=MAX(L14,H14),TRUE(),FALSE())</formula>
    </cfRule>
  </conditionalFormatting>
  <conditionalFormatting sqref="L14">
    <cfRule type="expression" dxfId="205" priority="7">
      <formula>IF(L14=MAX(L14,P14),TRUE(),FALSE())</formula>
    </cfRule>
  </conditionalFormatting>
  <conditionalFormatting sqref="P13:P14">
    <cfRule type="expression" dxfId="204" priority="6">
      <formula>IF(P13=MAX(P13,L13),TRUE(),FALSE())</formula>
    </cfRule>
  </conditionalFormatting>
  <conditionalFormatting sqref="P13:P14">
    <cfRule type="expression" dxfId="203" priority="5">
      <formula>IF(P13=MAX(P13,T13),TRUE(),FALSE())</formula>
    </cfRule>
  </conditionalFormatting>
  <conditionalFormatting sqref="T13:T14">
    <cfRule type="expression" dxfId="202" priority="4">
      <formula>IF(T13=MAX(T13,P13),TRUE(),FALSE())</formula>
    </cfRule>
  </conditionalFormatting>
  <conditionalFormatting sqref="T13:T14">
    <cfRule type="expression" dxfId="201" priority="3">
      <formula>IF(T13=MAX(T13,X13),TRUE(),FALSE())</formula>
    </cfRule>
  </conditionalFormatting>
  <conditionalFormatting sqref="X13:X14">
    <cfRule type="expression" dxfId="200" priority="2">
      <formula>IF(X13=MAX(X13,T13),TRUE(),FALSE())</formula>
    </cfRule>
  </conditionalFormatting>
  <conditionalFormatting sqref="X13:X14">
    <cfRule type="expression" dxfId="199" priority="1">
      <formula>IF(X13=MAX(X13,AB13),TRUE(),FALSE())</formula>
    </cfRule>
  </conditionalFormatting>
  <pageMargins left="0.70866141732283472" right="0.70866141732283472" top="0.78740157480314965" bottom="0.78740157480314965" header="0.31496062992125984" footer="0.31496062992125984"/>
  <pageSetup paperSize="9" scale="8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Button 1">
              <controlPr defaultSize="0" print="0" autoFill="0" autoPict="0" macro="[0]!SortPrint_NE">
                <anchor moveWithCells="1">
                  <from>
                    <xdr:col>20</xdr:col>
                    <xdr:colOff>123825</xdr:colOff>
                    <xdr:row>1</xdr:row>
                    <xdr:rowOff>19050</xdr:rowOff>
                  </from>
                  <to>
                    <xdr:col>25</xdr:col>
                    <xdr:colOff>123825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18"/>
  <sheetViews>
    <sheetView zoomScale="120" zoomScaleNormal="120" workbookViewId="0">
      <selection activeCell="A3" sqref="A3:D5"/>
    </sheetView>
  </sheetViews>
  <sheetFormatPr baseColWidth="10" defaultColWidth="10.85546875" defaultRowHeight="12.75" x14ac:dyDescent="0.2"/>
  <cols>
    <col min="1" max="1" width="8.7109375" style="4" customWidth="1"/>
    <col min="2" max="2" width="10.28515625" style="4" customWidth="1"/>
    <col min="3" max="3" width="5.5703125" style="5" customWidth="1"/>
    <col min="4" max="4" width="12" style="3" customWidth="1"/>
    <col min="5" max="26" width="4.7109375" style="3" customWidth="1"/>
    <col min="27" max="16384" width="10.85546875" style="3"/>
  </cols>
  <sheetData>
    <row r="1" spans="1:27" s="1" customFormat="1" ht="21" thickBot="1" x14ac:dyDescent="0.35">
      <c r="A1" s="13"/>
      <c r="B1" s="13"/>
      <c r="C1" s="13"/>
      <c r="D1" s="13"/>
    </row>
    <row r="2" spans="1:27" s="1" customFormat="1" ht="21" thickBot="1" x14ac:dyDescent="0.35">
      <c r="A2" s="155" t="s">
        <v>18</v>
      </c>
      <c r="B2" s="156"/>
      <c r="C2" s="156"/>
      <c r="D2" s="156"/>
      <c r="E2" s="164" t="s">
        <v>275</v>
      </c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6"/>
    </row>
    <row r="3" spans="1:27" s="2" customFormat="1" ht="15.95" customHeight="1" thickBot="1" x14ac:dyDescent="0.3">
      <c r="A3" s="157" t="s">
        <v>317</v>
      </c>
      <c r="B3" s="158"/>
      <c r="C3" s="158"/>
      <c r="D3" s="159"/>
      <c r="E3" s="167" t="s">
        <v>0</v>
      </c>
      <c r="F3" s="168"/>
      <c r="G3" s="168"/>
      <c r="H3" s="168"/>
      <c r="I3" s="168"/>
      <c r="J3" s="168"/>
      <c r="K3" s="168"/>
      <c r="L3" s="169"/>
      <c r="M3" s="167" t="s">
        <v>1</v>
      </c>
      <c r="N3" s="168"/>
      <c r="O3" s="168"/>
      <c r="P3" s="168"/>
      <c r="Q3" s="167" t="s">
        <v>2</v>
      </c>
      <c r="R3" s="168"/>
      <c r="S3" s="168"/>
      <c r="T3" s="168"/>
      <c r="U3" s="167" t="s">
        <v>3</v>
      </c>
      <c r="V3" s="168"/>
      <c r="W3" s="168"/>
      <c r="X3" s="168"/>
      <c r="Y3" s="172" t="s">
        <v>5</v>
      </c>
      <c r="Z3" s="175" t="s">
        <v>6</v>
      </c>
    </row>
    <row r="4" spans="1:27" s="2" customFormat="1" ht="16.5" customHeight="1" x14ac:dyDescent="0.25">
      <c r="A4" s="160"/>
      <c r="B4" s="158"/>
      <c r="C4" s="158"/>
      <c r="D4" s="159"/>
      <c r="E4" s="170" t="s">
        <v>11</v>
      </c>
      <c r="F4" s="153"/>
      <c r="G4" s="153"/>
      <c r="H4" s="171"/>
      <c r="I4" s="153" t="s">
        <v>12</v>
      </c>
      <c r="J4" s="153"/>
      <c r="K4" s="153"/>
      <c r="L4" s="154"/>
      <c r="M4" s="147" t="s">
        <v>8</v>
      </c>
      <c r="N4" s="149" t="s">
        <v>9</v>
      </c>
      <c r="O4" s="149" t="s">
        <v>10</v>
      </c>
      <c r="P4" s="151" t="s">
        <v>4</v>
      </c>
      <c r="Q4" s="147" t="s">
        <v>8</v>
      </c>
      <c r="R4" s="149" t="s">
        <v>9</v>
      </c>
      <c r="S4" s="149" t="s">
        <v>10</v>
      </c>
      <c r="T4" s="151" t="s">
        <v>4</v>
      </c>
      <c r="U4" s="147" t="s">
        <v>8</v>
      </c>
      <c r="V4" s="149" t="s">
        <v>9</v>
      </c>
      <c r="W4" s="149" t="s">
        <v>10</v>
      </c>
      <c r="X4" s="151" t="s">
        <v>4</v>
      </c>
      <c r="Y4" s="173"/>
      <c r="Z4" s="176"/>
    </row>
    <row r="5" spans="1:27" ht="65.25" customHeight="1" thickBot="1" x14ac:dyDescent="0.25">
      <c r="A5" s="161"/>
      <c r="B5" s="162"/>
      <c r="C5" s="162"/>
      <c r="D5" s="163"/>
      <c r="E5" s="37" t="s">
        <v>8</v>
      </c>
      <c r="F5" s="38" t="s">
        <v>9</v>
      </c>
      <c r="G5" s="38" t="s">
        <v>10</v>
      </c>
      <c r="H5" s="14" t="s">
        <v>4</v>
      </c>
      <c r="I5" s="15" t="s">
        <v>8</v>
      </c>
      <c r="J5" s="38" t="s">
        <v>9</v>
      </c>
      <c r="K5" s="38" t="s">
        <v>10</v>
      </c>
      <c r="L5" s="14" t="s">
        <v>4</v>
      </c>
      <c r="M5" s="148"/>
      <c r="N5" s="150"/>
      <c r="O5" s="150"/>
      <c r="P5" s="152"/>
      <c r="Q5" s="148"/>
      <c r="R5" s="150"/>
      <c r="S5" s="150"/>
      <c r="T5" s="152"/>
      <c r="U5" s="148"/>
      <c r="V5" s="150"/>
      <c r="W5" s="150"/>
      <c r="X5" s="152"/>
      <c r="Y5" s="174"/>
      <c r="Z5" s="177"/>
      <c r="AA5" s="3" t="s">
        <v>278</v>
      </c>
    </row>
    <row r="6" spans="1:27" ht="17.45" customHeight="1" thickBot="1" x14ac:dyDescent="0.25">
      <c r="A6" s="67" t="s">
        <v>318</v>
      </c>
      <c r="B6" s="67" t="s">
        <v>319</v>
      </c>
      <c r="C6" s="68"/>
      <c r="D6" s="68" t="s">
        <v>268</v>
      </c>
      <c r="E6" s="29">
        <v>0</v>
      </c>
      <c r="F6" s="24">
        <v>0</v>
      </c>
      <c r="G6" s="24"/>
      <c r="H6" s="7">
        <f t="shared" ref="H6:H18" si="0">ROUND(E6+F6-G6,2)</f>
        <v>0</v>
      </c>
      <c r="I6" s="23"/>
      <c r="J6" s="24"/>
      <c r="K6" s="24"/>
      <c r="L6" s="7">
        <f t="shared" ref="L6:L18" si="1">ROUND(I6+J6-K6,2)</f>
        <v>0</v>
      </c>
      <c r="M6" s="32">
        <v>4</v>
      </c>
      <c r="N6" s="24">
        <v>7.7</v>
      </c>
      <c r="O6" s="24"/>
      <c r="P6" s="7">
        <f t="shared" ref="P6:P18" si="2">ROUND(M6+N6-O6,2)</f>
        <v>11.7</v>
      </c>
      <c r="Q6" s="29">
        <v>5</v>
      </c>
      <c r="R6" s="24">
        <v>8.6</v>
      </c>
      <c r="S6" s="24"/>
      <c r="T6" s="7">
        <f t="shared" ref="T6:T18" si="3">ROUND(Q6+R6-S6,2)</f>
        <v>13.6</v>
      </c>
      <c r="U6" s="29">
        <v>5</v>
      </c>
      <c r="V6" s="24">
        <v>7.9</v>
      </c>
      <c r="W6" s="24"/>
      <c r="X6" s="7">
        <f t="shared" ref="X6:X18" si="4">ROUND(U6+V6-W6,2)</f>
        <v>12.9</v>
      </c>
      <c r="Y6" s="16">
        <f t="shared" ref="Y6:Y18" si="5">ROUND(MAX(H6,L6)+P6+T6+X6,2)</f>
        <v>38.200000000000003</v>
      </c>
      <c r="Z6" s="19">
        <f t="shared" ref="Z6:Z18" si="6">IF(Y6=0,"-",RANK(Y6,Y$6:Y$18))</f>
        <v>7</v>
      </c>
      <c r="AA6" s="3">
        <v>4</v>
      </c>
    </row>
    <row r="7" spans="1:27" ht="17.45" customHeight="1" thickBot="1" x14ac:dyDescent="0.25">
      <c r="A7" s="67" t="s">
        <v>76</v>
      </c>
      <c r="B7" s="67" t="s">
        <v>320</v>
      </c>
      <c r="C7" s="68"/>
      <c r="D7" s="68" t="s">
        <v>268</v>
      </c>
      <c r="E7" s="30">
        <v>5</v>
      </c>
      <c r="F7" s="26">
        <v>7.85</v>
      </c>
      <c r="G7" s="26"/>
      <c r="H7" s="7">
        <f t="shared" si="0"/>
        <v>12.85</v>
      </c>
      <c r="I7" s="25"/>
      <c r="J7" s="26"/>
      <c r="K7" s="26"/>
      <c r="L7" s="7">
        <f t="shared" si="1"/>
        <v>0</v>
      </c>
      <c r="M7" s="33">
        <v>5</v>
      </c>
      <c r="N7" s="26">
        <v>8</v>
      </c>
      <c r="O7" s="26"/>
      <c r="P7" s="7">
        <f t="shared" si="2"/>
        <v>13</v>
      </c>
      <c r="Q7" s="30">
        <v>5</v>
      </c>
      <c r="R7" s="26">
        <v>8</v>
      </c>
      <c r="S7" s="26"/>
      <c r="T7" s="7">
        <f t="shared" si="3"/>
        <v>13</v>
      </c>
      <c r="U7" s="30">
        <v>6</v>
      </c>
      <c r="V7" s="26">
        <v>7.45</v>
      </c>
      <c r="W7" s="26"/>
      <c r="X7" s="7">
        <f t="shared" si="4"/>
        <v>13.45</v>
      </c>
      <c r="Y7" s="17">
        <f t="shared" si="5"/>
        <v>52.3</v>
      </c>
      <c r="Z7" s="20">
        <f t="shared" si="6"/>
        <v>5</v>
      </c>
      <c r="AA7" s="3">
        <v>6</v>
      </c>
    </row>
    <row r="8" spans="1:27" ht="17.45" customHeight="1" thickBot="1" x14ac:dyDescent="0.25">
      <c r="A8" s="67" t="s">
        <v>321</v>
      </c>
      <c r="B8" s="67" t="s">
        <v>322</v>
      </c>
      <c r="C8" s="68"/>
      <c r="D8" s="68" t="s">
        <v>268</v>
      </c>
      <c r="E8" s="30">
        <v>5</v>
      </c>
      <c r="F8" s="26">
        <v>8.6</v>
      </c>
      <c r="G8" s="26"/>
      <c r="H8" s="7">
        <f t="shared" si="0"/>
        <v>13.6</v>
      </c>
      <c r="I8" s="25"/>
      <c r="J8" s="26"/>
      <c r="K8" s="26"/>
      <c r="L8" s="7">
        <f t="shared" si="1"/>
        <v>0</v>
      </c>
      <c r="M8" s="33">
        <v>5</v>
      </c>
      <c r="N8" s="26">
        <v>8.9499999999999993</v>
      </c>
      <c r="O8" s="26"/>
      <c r="P8" s="7">
        <f t="shared" si="2"/>
        <v>13.95</v>
      </c>
      <c r="Q8" s="30">
        <v>5</v>
      </c>
      <c r="R8" s="26">
        <v>7.4</v>
      </c>
      <c r="S8" s="26"/>
      <c r="T8" s="7">
        <f t="shared" si="3"/>
        <v>12.4</v>
      </c>
      <c r="U8" s="30">
        <v>6</v>
      </c>
      <c r="V8" s="26">
        <v>7.9</v>
      </c>
      <c r="W8" s="26"/>
      <c r="X8" s="7">
        <f t="shared" si="4"/>
        <v>13.9</v>
      </c>
      <c r="Y8" s="17">
        <f t="shared" si="5"/>
        <v>53.85</v>
      </c>
      <c r="Z8" s="20">
        <f t="shared" si="6"/>
        <v>3</v>
      </c>
      <c r="AA8" s="3">
        <v>8</v>
      </c>
    </row>
    <row r="9" spans="1:27" ht="17.45" customHeight="1" thickBot="1" x14ac:dyDescent="0.25">
      <c r="A9" s="67" t="s">
        <v>323</v>
      </c>
      <c r="B9" s="67" t="s">
        <v>324</v>
      </c>
      <c r="C9" s="68"/>
      <c r="D9" s="68" t="s">
        <v>268</v>
      </c>
      <c r="E9" s="30">
        <v>4</v>
      </c>
      <c r="F9" s="26">
        <v>8.9</v>
      </c>
      <c r="G9" s="26"/>
      <c r="H9" s="7">
        <f t="shared" si="0"/>
        <v>12.9</v>
      </c>
      <c r="I9" s="25"/>
      <c r="J9" s="26"/>
      <c r="K9" s="26"/>
      <c r="L9" s="7">
        <f t="shared" si="1"/>
        <v>0</v>
      </c>
      <c r="M9" s="33">
        <v>5</v>
      </c>
      <c r="N9" s="26">
        <v>8.3000000000000007</v>
      </c>
      <c r="O9" s="26"/>
      <c r="P9" s="7">
        <f t="shared" si="2"/>
        <v>13.3</v>
      </c>
      <c r="Q9" s="30">
        <v>5</v>
      </c>
      <c r="R9" s="26">
        <v>7.5</v>
      </c>
      <c r="S9" s="26"/>
      <c r="T9" s="7">
        <f t="shared" si="3"/>
        <v>12.5</v>
      </c>
      <c r="U9" s="30">
        <v>6</v>
      </c>
      <c r="V9" s="26">
        <v>8.35</v>
      </c>
      <c r="W9" s="26"/>
      <c r="X9" s="7">
        <f t="shared" si="4"/>
        <v>14.35</v>
      </c>
      <c r="Y9" s="17">
        <f t="shared" si="5"/>
        <v>53.05</v>
      </c>
      <c r="Z9" s="20">
        <f t="shared" si="6"/>
        <v>4</v>
      </c>
      <c r="AA9" s="3">
        <v>7</v>
      </c>
    </row>
    <row r="10" spans="1:27" ht="17.45" customHeight="1" thickBot="1" x14ac:dyDescent="0.25">
      <c r="A10" s="67" t="s">
        <v>325</v>
      </c>
      <c r="B10" s="67" t="s">
        <v>326</v>
      </c>
      <c r="C10" s="68"/>
      <c r="D10" s="68" t="s">
        <v>268</v>
      </c>
      <c r="E10" s="30">
        <v>6</v>
      </c>
      <c r="F10" s="26">
        <v>8.6999999999999993</v>
      </c>
      <c r="G10" s="26"/>
      <c r="H10" s="7">
        <f t="shared" si="0"/>
        <v>14.7</v>
      </c>
      <c r="I10" s="25"/>
      <c r="J10" s="26"/>
      <c r="K10" s="26"/>
      <c r="L10" s="7">
        <f t="shared" si="1"/>
        <v>0</v>
      </c>
      <c r="M10" s="33">
        <v>6</v>
      </c>
      <c r="N10" s="26">
        <v>8.9499999999999993</v>
      </c>
      <c r="O10" s="34"/>
      <c r="P10" s="7">
        <f t="shared" si="2"/>
        <v>14.95</v>
      </c>
      <c r="Q10" s="30">
        <v>4.5</v>
      </c>
      <c r="R10" s="34">
        <v>6.7</v>
      </c>
      <c r="S10" s="34"/>
      <c r="T10" s="7">
        <f t="shared" si="3"/>
        <v>11.2</v>
      </c>
      <c r="U10" s="30">
        <v>7</v>
      </c>
      <c r="V10" s="34">
        <v>6.9</v>
      </c>
      <c r="W10" s="34"/>
      <c r="X10" s="7">
        <f t="shared" si="4"/>
        <v>13.9</v>
      </c>
      <c r="Y10" s="17">
        <f t="shared" si="5"/>
        <v>54.75</v>
      </c>
      <c r="Z10" s="20">
        <f t="shared" si="6"/>
        <v>2</v>
      </c>
      <c r="AA10" s="3">
        <v>9</v>
      </c>
    </row>
    <row r="11" spans="1:27" ht="17.45" customHeight="1" thickBot="1" x14ac:dyDescent="0.25">
      <c r="A11" s="67" t="s">
        <v>327</v>
      </c>
      <c r="B11" s="67" t="s">
        <v>34</v>
      </c>
      <c r="C11" s="68"/>
      <c r="D11" s="68" t="s">
        <v>20</v>
      </c>
      <c r="E11" s="30">
        <v>5</v>
      </c>
      <c r="F11" s="26">
        <v>8.9499999999999993</v>
      </c>
      <c r="G11" s="26"/>
      <c r="H11" s="7">
        <f t="shared" si="0"/>
        <v>13.95</v>
      </c>
      <c r="I11" s="25"/>
      <c r="J11" s="26"/>
      <c r="K11" s="26"/>
      <c r="L11" s="7">
        <f t="shared" si="1"/>
        <v>0</v>
      </c>
      <c r="M11" s="33">
        <v>6</v>
      </c>
      <c r="N11" s="26">
        <v>8.9499999999999993</v>
      </c>
      <c r="O11" s="26"/>
      <c r="P11" s="7">
        <f t="shared" si="2"/>
        <v>14.95</v>
      </c>
      <c r="Q11" s="30">
        <v>7</v>
      </c>
      <c r="R11" s="26">
        <v>7.6</v>
      </c>
      <c r="S11" s="26"/>
      <c r="T11" s="7">
        <f t="shared" si="3"/>
        <v>14.6</v>
      </c>
      <c r="U11" s="30">
        <v>7</v>
      </c>
      <c r="V11" s="26">
        <v>7.7</v>
      </c>
      <c r="W11" s="26"/>
      <c r="X11" s="7">
        <f t="shared" si="4"/>
        <v>14.7</v>
      </c>
      <c r="Y11" s="17">
        <f t="shared" si="5"/>
        <v>58.2</v>
      </c>
      <c r="Z11" s="20">
        <f t="shared" si="6"/>
        <v>1</v>
      </c>
      <c r="AA11" s="3">
        <v>10</v>
      </c>
    </row>
    <row r="12" spans="1:27" ht="17.45" customHeight="1" thickBot="1" x14ac:dyDescent="0.25">
      <c r="A12" s="67" t="s">
        <v>328</v>
      </c>
      <c r="B12" s="67" t="s">
        <v>329</v>
      </c>
      <c r="C12" s="68"/>
      <c r="D12" s="68" t="s">
        <v>20</v>
      </c>
      <c r="E12" s="30">
        <v>4</v>
      </c>
      <c r="F12" s="26">
        <v>9.1999999999999993</v>
      </c>
      <c r="G12" s="26"/>
      <c r="H12" s="7">
        <f t="shared" si="0"/>
        <v>13.2</v>
      </c>
      <c r="I12" s="25"/>
      <c r="J12" s="26"/>
      <c r="K12" s="26"/>
      <c r="L12" s="7">
        <f t="shared" si="1"/>
        <v>0</v>
      </c>
      <c r="M12" s="33">
        <v>3</v>
      </c>
      <c r="N12" s="26">
        <v>8.75</v>
      </c>
      <c r="O12" s="34"/>
      <c r="P12" s="7">
        <f t="shared" si="2"/>
        <v>11.75</v>
      </c>
      <c r="Q12" s="30">
        <v>5</v>
      </c>
      <c r="R12" s="34">
        <v>6.9</v>
      </c>
      <c r="S12" s="34"/>
      <c r="T12" s="7">
        <f t="shared" si="3"/>
        <v>11.9</v>
      </c>
      <c r="U12" s="30">
        <v>4.5</v>
      </c>
      <c r="V12" s="34">
        <v>8.1</v>
      </c>
      <c r="W12" s="34"/>
      <c r="X12" s="7">
        <f t="shared" si="4"/>
        <v>12.6</v>
      </c>
      <c r="Y12" s="17">
        <f t="shared" si="5"/>
        <v>49.45</v>
      </c>
      <c r="Z12" s="20">
        <f t="shared" si="6"/>
        <v>6</v>
      </c>
      <c r="AA12" s="3">
        <v>5</v>
      </c>
    </row>
    <row r="13" spans="1:27" ht="17.45" customHeight="1" thickBot="1" x14ac:dyDescent="0.25">
      <c r="A13" s="67"/>
      <c r="B13" s="67"/>
      <c r="C13" s="68"/>
      <c r="D13" s="68"/>
      <c r="E13" s="30"/>
      <c r="F13" s="26"/>
      <c r="G13" s="26"/>
      <c r="H13" s="7">
        <f t="shared" si="0"/>
        <v>0</v>
      </c>
      <c r="I13" s="25"/>
      <c r="J13" s="26"/>
      <c r="K13" s="26"/>
      <c r="L13" s="7">
        <f t="shared" si="1"/>
        <v>0</v>
      </c>
      <c r="M13" s="33"/>
      <c r="N13" s="26"/>
      <c r="O13" s="34"/>
      <c r="P13" s="7">
        <f t="shared" si="2"/>
        <v>0</v>
      </c>
      <c r="Q13" s="30"/>
      <c r="R13" s="34"/>
      <c r="S13" s="34"/>
      <c r="T13" s="7">
        <f t="shared" si="3"/>
        <v>0</v>
      </c>
      <c r="U13" s="30"/>
      <c r="V13" s="34"/>
      <c r="W13" s="34"/>
      <c r="X13" s="7">
        <f t="shared" si="4"/>
        <v>0</v>
      </c>
      <c r="Y13" s="17">
        <f t="shared" si="5"/>
        <v>0</v>
      </c>
      <c r="Z13" s="20" t="str">
        <f t="shared" si="6"/>
        <v>-</v>
      </c>
    </row>
    <row r="14" spans="1:27" ht="17.45" customHeight="1" thickBot="1" x14ac:dyDescent="0.25">
      <c r="A14" s="67"/>
      <c r="B14" s="67"/>
      <c r="C14" s="68"/>
      <c r="D14" s="68"/>
      <c r="E14" s="30"/>
      <c r="F14" s="26"/>
      <c r="G14" s="26"/>
      <c r="H14" s="7">
        <f t="shared" si="0"/>
        <v>0</v>
      </c>
      <c r="I14" s="25"/>
      <c r="J14" s="26"/>
      <c r="K14" s="26"/>
      <c r="L14" s="7">
        <f t="shared" si="1"/>
        <v>0</v>
      </c>
      <c r="M14" s="33"/>
      <c r="N14" s="26"/>
      <c r="O14" s="26"/>
      <c r="P14" s="7">
        <f t="shared" si="2"/>
        <v>0</v>
      </c>
      <c r="Q14" s="30"/>
      <c r="R14" s="26"/>
      <c r="S14" s="26"/>
      <c r="T14" s="7">
        <f t="shared" si="3"/>
        <v>0</v>
      </c>
      <c r="U14" s="30"/>
      <c r="V14" s="26"/>
      <c r="W14" s="26"/>
      <c r="X14" s="7">
        <f t="shared" si="4"/>
        <v>0</v>
      </c>
      <c r="Y14" s="17">
        <f t="shared" si="5"/>
        <v>0</v>
      </c>
      <c r="Z14" s="20" t="str">
        <f t="shared" si="6"/>
        <v>-</v>
      </c>
    </row>
    <row r="15" spans="1:27" ht="17.45" customHeight="1" thickBot="1" x14ac:dyDescent="0.25">
      <c r="A15" s="67"/>
      <c r="B15" s="67"/>
      <c r="C15" s="68"/>
      <c r="D15" s="68"/>
      <c r="E15" s="30"/>
      <c r="F15" s="26"/>
      <c r="G15" s="26"/>
      <c r="H15" s="7">
        <f t="shared" si="0"/>
        <v>0</v>
      </c>
      <c r="I15" s="25"/>
      <c r="J15" s="26"/>
      <c r="K15" s="26"/>
      <c r="L15" s="7">
        <f t="shared" si="1"/>
        <v>0</v>
      </c>
      <c r="M15" s="33"/>
      <c r="N15" s="26"/>
      <c r="O15" s="26"/>
      <c r="P15" s="7">
        <f t="shared" si="2"/>
        <v>0</v>
      </c>
      <c r="Q15" s="30"/>
      <c r="R15" s="26"/>
      <c r="S15" s="26"/>
      <c r="T15" s="7">
        <f t="shared" si="3"/>
        <v>0</v>
      </c>
      <c r="U15" s="30"/>
      <c r="V15" s="26"/>
      <c r="W15" s="26"/>
      <c r="X15" s="7">
        <f t="shared" si="4"/>
        <v>0</v>
      </c>
      <c r="Y15" s="17">
        <f t="shared" si="5"/>
        <v>0</v>
      </c>
      <c r="Z15" s="20" t="str">
        <f t="shared" si="6"/>
        <v>-</v>
      </c>
    </row>
    <row r="16" spans="1:27" ht="17.45" customHeight="1" thickBot="1" x14ac:dyDescent="0.25">
      <c r="A16" s="67"/>
      <c r="B16" s="67"/>
      <c r="C16" s="68"/>
      <c r="D16" s="67"/>
      <c r="E16" s="30"/>
      <c r="F16" s="26"/>
      <c r="G16" s="26"/>
      <c r="H16" s="7">
        <f t="shared" si="0"/>
        <v>0</v>
      </c>
      <c r="I16" s="25"/>
      <c r="J16" s="26"/>
      <c r="K16" s="26"/>
      <c r="L16" s="7">
        <f t="shared" si="1"/>
        <v>0</v>
      </c>
      <c r="M16" s="33"/>
      <c r="N16" s="26"/>
      <c r="O16" s="34"/>
      <c r="P16" s="7">
        <f t="shared" si="2"/>
        <v>0</v>
      </c>
      <c r="Q16" s="30"/>
      <c r="R16" s="34"/>
      <c r="S16" s="34"/>
      <c r="T16" s="7">
        <f t="shared" si="3"/>
        <v>0</v>
      </c>
      <c r="U16" s="30"/>
      <c r="V16" s="34"/>
      <c r="W16" s="34"/>
      <c r="X16" s="7">
        <f t="shared" si="4"/>
        <v>0</v>
      </c>
      <c r="Y16" s="17">
        <f t="shared" si="5"/>
        <v>0</v>
      </c>
      <c r="Z16" s="20" t="str">
        <f t="shared" si="6"/>
        <v>-</v>
      </c>
    </row>
    <row r="17" spans="1:26" ht="17.45" customHeight="1" thickBot="1" x14ac:dyDescent="0.25">
      <c r="A17" s="67"/>
      <c r="B17" s="67"/>
      <c r="C17" s="68"/>
      <c r="D17" s="67"/>
      <c r="E17" s="30"/>
      <c r="F17" s="26"/>
      <c r="G17" s="26"/>
      <c r="H17" s="7">
        <f t="shared" si="0"/>
        <v>0</v>
      </c>
      <c r="I17" s="25"/>
      <c r="J17" s="26"/>
      <c r="K17" s="26"/>
      <c r="L17" s="7">
        <f t="shared" si="1"/>
        <v>0</v>
      </c>
      <c r="M17" s="33"/>
      <c r="N17" s="26"/>
      <c r="O17" s="34"/>
      <c r="P17" s="7">
        <f t="shared" si="2"/>
        <v>0</v>
      </c>
      <c r="Q17" s="30"/>
      <c r="R17" s="34"/>
      <c r="S17" s="34"/>
      <c r="T17" s="7">
        <f t="shared" si="3"/>
        <v>0</v>
      </c>
      <c r="U17" s="30"/>
      <c r="V17" s="34"/>
      <c r="W17" s="34"/>
      <c r="X17" s="7">
        <f t="shared" si="4"/>
        <v>0</v>
      </c>
      <c r="Y17" s="17">
        <f t="shared" si="5"/>
        <v>0</v>
      </c>
      <c r="Z17" s="20" t="str">
        <f t="shared" si="6"/>
        <v>-</v>
      </c>
    </row>
    <row r="18" spans="1:26" ht="17.45" customHeight="1" thickBot="1" x14ac:dyDescent="0.25">
      <c r="A18" s="67"/>
      <c r="B18" s="67"/>
      <c r="C18" s="68"/>
      <c r="D18" s="67"/>
      <c r="E18" s="30"/>
      <c r="F18" s="26"/>
      <c r="G18" s="26"/>
      <c r="H18" s="7">
        <f t="shared" si="0"/>
        <v>0</v>
      </c>
      <c r="I18" s="25"/>
      <c r="J18" s="26"/>
      <c r="K18" s="26"/>
      <c r="L18" s="7">
        <f t="shared" si="1"/>
        <v>0</v>
      </c>
      <c r="M18" s="33"/>
      <c r="N18" s="26"/>
      <c r="O18" s="26"/>
      <c r="P18" s="7">
        <f t="shared" si="2"/>
        <v>0</v>
      </c>
      <c r="Q18" s="30"/>
      <c r="R18" s="26"/>
      <c r="S18" s="26"/>
      <c r="T18" s="7">
        <f t="shared" si="3"/>
        <v>0</v>
      </c>
      <c r="U18" s="30"/>
      <c r="V18" s="26"/>
      <c r="W18" s="26"/>
      <c r="X18" s="7">
        <f t="shared" si="4"/>
        <v>0</v>
      </c>
      <c r="Y18" s="17">
        <f t="shared" si="5"/>
        <v>0</v>
      </c>
      <c r="Z18" s="20" t="str">
        <f t="shared" si="6"/>
        <v>-</v>
      </c>
    </row>
  </sheetData>
  <mergeCells count="23">
    <mergeCell ref="V4:V5"/>
    <mergeCell ref="P4:P5"/>
    <mergeCell ref="Q4:Q5"/>
    <mergeCell ref="I4:L4"/>
    <mergeCell ref="M4:M5"/>
    <mergeCell ref="N4:N5"/>
    <mergeCell ref="O4:O5"/>
    <mergeCell ref="W4:W5"/>
    <mergeCell ref="A2:D2"/>
    <mergeCell ref="E2:Z2"/>
    <mergeCell ref="A3:D5"/>
    <mergeCell ref="E3:L3"/>
    <mergeCell ref="M3:P3"/>
    <mergeCell ref="Q3:T3"/>
    <mergeCell ref="U3:X3"/>
    <mergeCell ref="Y3:Y5"/>
    <mergeCell ref="Z3:Z5"/>
    <mergeCell ref="E4:H4"/>
    <mergeCell ref="X4:X5"/>
    <mergeCell ref="R4:R5"/>
    <mergeCell ref="S4:S5"/>
    <mergeCell ref="T4:T5"/>
    <mergeCell ref="U4:U5"/>
  </mergeCells>
  <phoneticPr fontId="17" type="noConversion"/>
  <conditionalFormatting sqref="H6:H15 H17:H18">
    <cfRule type="expression" dxfId="198" priority="14">
      <formula>IF(H6=MAX(H6,L6),TRUE(),FALSE())</formula>
    </cfRule>
  </conditionalFormatting>
  <conditionalFormatting sqref="L6:L15 L17:L18">
    <cfRule type="expression" dxfId="197" priority="13">
      <formula>IF(L6=MAX(L6,H6),TRUE(),FALSE())</formula>
    </cfRule>
  </conditionalFormatting>
  <conditionalFormatting sqref="H16">
    <cfRule type="expression" dxfId="196" priority="12">
      <formula>IF(H16=MAX(H16,L16),TRUE(),FALSE())</formula>
    </cfRule>
  </conditionalFormatting>
  <conditionalFormatting sqref="L16">
    <cfRule type="expression" dxfId="195" priority="11">
      <formula>IF(L16=MAX(L16,H16),TRUE(),FALSE())</formula>
    </cfRule>
  </conditionalFormatting>
  <conditionalFormatting sqref="H16">
    <cfRule type="expression" dxfId="194" priority="10">
      <formula>IF(H16=MAX(H16,L16),TRUE(),FALSE())</formula>
    </cfRule>
  </conditionalFormatting>
  <conditionalFormatting sqref="L16">
    <cfRule type="expression" dxfId="193" priority="9">
      <formula>IF(L16=MAX(L16,P16),TRUE(),FALSE())</formula>
    </cfRule>
  </conditionalFormatting>
  <conditionalFormatting sqref="L17">
    <cfRule type="expression" dxfId="192" priority="8">
      <formula>IF(L17=MAX(L17,H17),TRUE(),FALSE())</formula>
    </cfRule>
  </conditionalFormatting>
  <conditionalFormatting sqref="L17">
    <cfRule type="expression" dxfId="191" priority="7">
      <formula>IF(L17=MAX(L17,P17),TRUE(),FALSE())</formula>
    </cfRule>
  </conditionalFormatting>
  <conditionalFormatting sqref="P16:P17">
    <cfRule type="expression" dxfId="190" priority="6">
      <formula>IF(P16=MAX(P16,L16),TRUE(),FALSE())</formula>
    </cfRule>
  </conditionalFormatting>
  <conditionalFormatting sqref="P16:P17">
    <cfRule type="expression" dxfId="189" priority="5">
      <formula>IF(P16=MAX(P16,T16),TRUE(),FALSE())</formula>
    </cfRule>
  </conditionalFormatting>
  <conditionalFormatting sqref="T16:T17">
    <cfRule type="expression" dxfId="188" priority="4">
      <formula>IF(T16=MAX(T16,P16),TRUE(),FALSE())</formula>
    </cfRule>
  </conditionalFormatting>
  <conditionalFormatting sqref="T16:T17">
    <cfRule type="expression" dxfId="187" priority="3">
      <formula>IF(T16=MAX(T16,X16),TRUE(),FALSE())</formula>
    </cfRule>
  </conditionalFormatting>
  <conditionalFormatting sqref="X16:X17">
    <cfRule type="expression" dxfId="186" priority="2">
      <formula>IF(X16=MAX(X16,T16),TRUE(),FALSE())</formula>
    </cfRule>
  </conditionalFormatting>
  <conditionalFormatting sqref="X16:X17">
    <cfRule type="expression" dxfId="185" priority="1">
      <formula>IF(X16=MAX(X16,AB16),TRUE(),FALSE())</formula>
    </cfRule>
  </conditionalFormatting>
  <pageMargins left="0.70866141732283472" right="0.70866141732283472" top="0.78740157480314965" bottom="0.78740157480314965" header="0.31496062992125984" footer="0.31496062992125984"/>
  <pageSetup paperSize="9" scale="8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Button 1">
              <controlPr defaultSize="0" print="0" autoFill="0" autoPict="0" macro="[0]!SortPrint_NE">
                <anchor moveWithCells="1">
                  <from>
                    <xdr:col>20</xdr:col>
                    <xdr:colOff>123825</xdr:colOff>
                    <xdr:row>1</xdr:row>
                    <xdr:rowOff>19050</xdr:rowOff>
                  </from>
                  <to>
                    <xdr:col>25</xdr:col>
                    <xdr:colOff>57150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17"/>
  <sheetViews>
    <sheetView zoomScale="120" zoomScaleNormal="120" workbookViewId="0">
      <selection activeCell="AA6" sqref="AA6"/>
    </sheetView>
  </sheetViews>
  <sheetFormatPr baseColWidth="10" defaultColWidth="10.85546875" defaultRowHeight="12.75" x14ac:dyDescent="0.2"/>
  <cols>
    <col min="1" max="1" width="8.7109375" style="4" customWidth="1"/>
    <col min="2" max="2" width="10.28515625" style="4" customWidth="1"/>
    <col min="3" max="3" width="5.5703125" style="5" customWidth="1"/>
    <col min="4" max="4" width="12" style="3" customWidth="1"/>
    <col min="5" max="26" width="4.7109375" style="3" customWidth="1"/>
    <col min="27" max="16384" width="10.85546875" style="3"/>
  </cols>
  <sheetData>
    <row r="1" spans="1:27" s="1" customFormat="1" ht="21" thickBot="1" x14ac:dyDescent="0.35">
      <c r="A1" s="13"/>
      <c r="B1" s="13"/>
      <c r="C1" s="13"/>
      <c r="D1" s="13"/>
    </row>
    <row r="2" spans="1:27" s="1" customFormat="1" ht="21" thickBot="1" x14ac:dyDescent="0.35">
      <c r="A2" s="155" t="s">
        <v>18</v>
      </c>
      <c r="B2" s="156"/>
      <c r="C2" s="156"/>
      <c r="D2" s="156"/>
      <c r="E2" s="164" t="s">
        <v>275</v>
      </c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6"/>
    </row>
    <row r="3" spans="1:27" s="2" customFormat="1" ht="15.95" customHeight="1" thickBot="1" x14ac:dyDescent="0.3">
      <c r="A3" s="157" t="s">
        <v>330</v>
      </c>
      <c r="B3" s="158"/>
      <c r="C3" s="158"/>
      <c r="D3" s="159"/>
      <c r="E3" s="167" t="s">
        <v>0</v>
      </c>
      <c r="F3" s="168"/>
      <c r="G3" s="168"/>
      <c r="H3" s="168"/>
      <c r="I3" s="168"/>
      <c r="J3" s="168"/>
      <c r="K3" s="168"/>
      <c r="L3" s="169"/>
      <c r="M3" s="167" t="s">
        <v>1</v>
      </c>
      <c r="N3" s="168"/>
      <c r="O3" s="168"/>
      <c r="P3" s="168"/>
      <c r="Q3" s="167" t="s">
        <v>2</v>
      </c>
      <c r="R3" s="168"/>
      <c r="S3" s="168"/>
      <c r="T3" s="168"/>
      <c r="U3" s="167" t="s">
        <v>3</v>
      </c>
      <c r="V3" s="168"/>
      <c r="W3" s="168"/>
      <c r="X3" s="168"/>
      <c r="Y3" s="172" t="s">
        <v>5</v>
      </c>
      <c r="Z3" s="175" t="s">
        <v>6</v>
      </c>
    </row>
    <row r="4" spans="1:27" s="2" customFormat="1" ht="16.5" customHeight="1" x14ac:dyDescent="0.25">
      <c r="A4" s="160"/>
      <c r="B4" s="158"/>
      <c r="C4" s="158"/>
      <c r="D4" s="159"/>
      <c r="E4" s="170" t="s">
        <v>11</v>
      </c>
      <c r="F4" s="153"/>
      <c r="G4" s="153"/>
      <c r="H4" s="171"/>
      <c r="I4" s="153" t="s">
        <v>12</v>
      </c>
      <c r="J4" s="153"/>
      <c r="K4" s="153"/>
      <c r="L4" s="154"/>
      <c r="M4" s="147" t="s">
        <v>8</v>
      </c>
      <c r="N4" s="149" t="s">
        <v>9</v>
      </c>
      <c r="O4" s="149" t="s">
        <v>10</v>
      </c>
      <c r="P4" s="151" t="s">
        <v>4</v>
      </c>
      <c r="Q4" s="147" t="s">
        <v>8</v>
      </c>
      <c r="R4" s="149" t="s">
        <v>9</v>
      </c>
      <c r="S4" s="149" t="s">
        <v>10</v>
      </c>
      <c r="T4" s="151" t="s">
        <v>4</v>
      </c>
      <c r="U4" s="147" t="s">
        <v>8</v>
      </c>
      <c r="V4" s="149" t="s">
        <v>9</v>
      </c>
      <c r="W4" s="149" t="s">
        <v>10</v>
      </c>
      <c r="X4" s="151" t="s">
        <v>4</v>
      </c>
      <c r="Y4" s="173"/>
      <c r="Z4" s="176"/>
    </row>
    <row r="5" spans="1:27" ht="65.25" customHeight="1" thickBot="1" x14ac:dyDescent="0.25">
      <c r="A5" s="161"/>
      <c r="B5" s="162"/>
      <c r="C5" s="162"/>
      <c r="D5" s="163"/>
      <c r="E5" s="37" t="s">
        <v>8</v>
      </c>
      <c r="F5" s="38" t="s">
        <v>9</v>
      </c>
      <c r="G5" s="38" t="s">
        <v>10</v>
      </c>
      <c r="H5" s="14" t="s">
        <v>4</v>
      </c>
      <c r="I5" s="15" t="s">
        <v>8</v>
      </c>
      <c r="J5" s="38" t="s">
        <v>9</v>
      </c>
      <c r="K5" s="38" t="s">
        <v>10</v>
      </c>
      <c r="L5" s="14" t="s">
        <v>4</v>
      </c>
      <c r="M5" s="148"/>
      <c r="N5" s="150"/>
      <c r="O5" s="150"/>
      <c r="P5" s="152"/>
      <c r="Q5" s="148"/>
      <c r="R5" s="150"/>
      <c r="S5" s="150"/>
      <c r="T5" s="152"/>
      <c r="U5" s="148"/>
      <c r="V5" s="150"/>
      <c r="W5" s="150"/>
      <c r="X5" s="152"/>
      <c r="Y5" s="174"/>
      <c r="Z5" s="177"/>
      <c r="AA5" s="3" t="s">
        <v>278</v>
      </c>
    </row>
    <row r="6" spans="1:27" ht="17.45" customHeight="1" thickBot="1" x14ac:dyDescent="0.25">
      <c r="A6" s="67" t="s">
        <v>62</v>
      </c>
      <c r="B6" s="67" t="s">
        <v>63</v>
      </c>
      <c r="C6" s="68"/>
      <c r="D6" s="67" t="s">
        <v>268</v>
      </c>
      <c r="E6" s="30">
        <v>6</v>
      </c>
      <c r="F6" s="26">
        <v>8.15</v>
      </c>
      <c r="G6" s="26"/>
      <c r="H6" s="7">
        <f t="shared" ref="H6:H17" si="0">ROUND(E6+F6-G6,2)</f>
        <v>14.15</v>
      </c>
      <c r="I6" s="25"/>
      <c r="J6" s="26"/>
      <c r="K6" s="26"/>
      <c r="L6" s="7">
        <f t="shared" ref="L6:L17" si="1">ROUND(I6+J6-K6,2)</f>
        <v>0</v>
      </c>
      <c r="M6" s="33">
        <v>5</v>
      </c>
      <c r="N6" s="26">
        <v>8.8000000000000007</v>
      </c>
      <c r="O6" s="26"/>
      <c r="P6" s="7">
        <f t="shared" ref="P6:P17" si="2">ROUND(M6+N6-O6,2)</f>
        <v>13.8</v>
      </c>
      <c r="Q6" s="30">
        <v>6</v>
      </c>
      <c r="R6" s="26">
        <v>8.65</v>
      </c>
      <c r="S6" s="26"/>
      <c r="T6" s="7">
        <f t="shared" ref="T6:T17" si="3">ROUND(Q6+R6-S6,2)</f>
        <v>14.65</v>
      </c>
      <c r="U6" s="30">
        <v>7</v>
      </c>
      <c r="V6" s="26">
        <v>7.45</v>
      </c>
      <c r="W6" s="26"/>
      <c r="X6" s="7">
        <f t="shared" ref="X6:X17" si="4">ROUND(U6+V6-W6,2)</f>
        <v>14.45</v>
      </c>
      <c r="Y6" s="17">
        <f t="shared" ref="Y6:Y17" si="5">ROUND(MAX(H6,L6)+P6+T6+X6,2)</f>
        <v>57.05</v>
      </c>
      <c r="Z6" s="20">
        <f t="shared" ref="Z6:Z17" si="6">IF(Y6=0,"-",RANK(Y6,Y$6:Y$17))</f>
        <v>4</v>
      </c>
      <c r="AA6" s="3">
        <v>7</v>
      </c>
    </row>
    <row r="7" spans="1:27" ht="17.45" customHeight="1" thickBot="1" x14ac:dyDescent="0.25">
      <c r="A7" s="67" t="s">
        <v>45</v>
      </c>
      <c r="B7" s="67" t="s">
        <v>411</v>
      </c>
      <c r="C7" s="68"/>
      <c r="D7" s="67" t="s">
        <v>20</v>
      </c>
      <c r="E7" s="30">
        <v>6</v>
      </c>
      <c r="F7" s="26">
        <v>8.85</v>
      </c>
      <c r="G7" s="26"/>
      <c r="H7" s="7">
        <f t="shared" si="0"/>
        <v>14.85</v>
      </c>
      <c r="I7" s="25"/>
      <c r="J7" s="26"/>
      <c r="K7" s="26"/>
      <c r="L7" s="7">
        <f t="shared" si="1"/>
        <v>0</v>
      </c>
      <c r="M7" s="33">
        <v>6</v>
      </c>
      <c r="N7" s="26">
        <v>7.65</v>
      </c>
      <c r="O7" s="26"/>
      <c r="P7" s="7">
        <f t="shared" si="2"/>
        <v>13.65</v>
      </c>
      <c r="Q7" s="30">
        <v>7</v>
      </c>
      <c r="R7" s="26">
        <v>7.9</v>
      </c>
      <c r="S7" s="26"/>
      <c r="T7" s="7">
        <f t="shared" si="3"/>
        <v>14.9</v>
      </c>
      <c r="U7" s="30">
        <v>7</v>
      </c>
      <c r="V7" s="26">
        <v>8.4499999999999993</v>
      </c>
      <c r="W7" s="26"/>
      <c r="X7" s="7">
        <f t="shared" si="4"/>
        <v>15.45</v>
      </c>
      <c r="Y7" s="17">
        <f t="shared" si="5"/>
        <v>58.85</v>
      </c>
      <c r="Z7" s="20">
        <f t="shared" si="6"/>
        <v>3</v>
      </c>
      <c r="AA7" s="3">
        <v>8</v>
      </c>
    </row>
    <row r="8" spans="1:27" ht="17.45" customHeight="1" thickBot="1" x14ac:dyDescent="0.25">
      <c r="A8" s="67" t="s">
        <v>408</v>
      </c>
      <c r="B8" s="67" t="s">
        <v>51</v>
      </c>
      <c r="C8" s="68"/>
      <c r="D8" s="68" t="s">
        <v>20</v>
      </c>
      <c r="E8" s="30">
        <v>5</v>
      </c>
      <c r="F8" s="26">
        <v>8.6</v>
      </c>
      <c r="G8" s="26"/>
      <c r="H8" s="7">
        <f t="shared" si="0"/>
        <v>13.6</v>
      </c>
      <c r="I8" s="25"/>
      <c r="J8" s="26"/>
      <c r="K8" s="26"/>
      <c r="L8" s="7">
        <f t="shared" si="1"/>
        <v>0</v>
      </c>
      <c r="M8" s="33">
        <v>4</v>
      </c>
      <c r="N8" s="26">
        <v>8.9</v>
      </c>
      <c r="O8" s="26"/>
      <c r="P8" s="7">
        <f t="shared" si="2"/>
        <v>12.9</v>
      </c>
      <c r="Q8" s="30">
        <v>5.5</v>
      </c>
      <c r="R8" s="26">
        <v>8.1999999999999993</v>
      </c>
      <c r="S8" s="26"/>
      <c r="T8" s="7">
        <f t="shared" si="3"/>
        <v>13.7</v>
      </c>
      <c r="U8" s="30">
        <v>6</v>
      </c>
      <c r="V8" s="26">
        <v>8.6999999999999993</v>
      </c>
      <c r="W8" s="26"/>
      <c r="X8" s="7">
        <f t="shared" si="4"/>
        <v>14.7</v>
      </c>
      <c r="Y8" s="17">
        <f t="shared" si="5"/>
        <v>54.9</v>
      </c>
      <c r="Z8" s="20">
        <f t="shared" si="6"/>
        <v>5</v>
      </c>
      <c r="AA8" s="3">
        <v>6</v>
      </c>
    </row>
    <row r="9" spans="1:27" ht="17.45" customHeight="1" thickBot="1" x14ac:dyDescent="0.25">
      <c r="A9" s="67" t="s">
        <v>334</v>
      </c>
      <c r="B9" s="67" t="s">
        <v>49</v>
      </c>
      <c r="C9" s="68"/>
      <c r="D9" s="68" t="s">
        <v>20</v>
      </c>
      <c r="E9" s="30">
        <v>6</v>
      </c>
      <c r="F9" s="26">
        <v>8.9</v>
      </c>
      <c r="G9" s="26"/>
      <c r="H9" s="7">
        <f t="shared" si="0"/>
        <v>14.9</v>
      </c>
      <c r="I9" s="25"/>
      <c r="J9" s="26"/>
      <c r="K9" s="26"/>
      <c r="L9" s="7">
        <f t="shared" si="1"/>
        <v>0</v>
      </c>
      <c r="M9" s="33">
        <v>6</v>
      </c>
      <c r="N9" s="26">
        <v>8.4</v>
      </c>
      <c r="O9" s="34"/>
      <c r="P9" s="7">
        <f t="shared" si="2"/>
        <v>14.4</v>
      </c>
      <c r="Q9" s="30">
        <v>7</v>
      </c>
      <c r="R9" s="34">
        <v>8.4</v>
      </c>
      <c r="S9" s="34"/>
      <c r="T9" s="7">
        <f t="shared" si="3"/>
        <v>15.4</v>
      </c>
      <c r="U9" s="30">
        <v>7</v>
      </c>
      <c r="V9" s="34">
        <v>8.65</v>
      </c>
      <c r="W9" s="34"/>
      <c r="X9" s="7">
        <f t="shared" si="4"/>
        <v>15.65</v>
      </c>
      <c r="Y9" s="17">
        <f t="shared" si="5"/>
        <v>60.35</v>
      </c>
      <c r="Z9" s="20">
        <f t="shared" si="6"/>
        <v>1</v>
      </c>
      <c r="AA9" s="3">
        <v>10</v>
      </c>
    </row>
    <row r="10" spans="1:27" ht="17.45" customHeight="1" thickBot="1" x14ac:dyDescent="0.25">
      <c r="A10" s="67" t="s">
        <v>255</v>
      </c>
      <c r="B10" s="67" t="s">
        <v>36</v>
      </c>
      <c r="C10" s="68"/>
      <c r="D10" s="68" t="s">
        <v>20</v>
      </c>
      <c r="E10" s="30">
        <v>5</v>
      </c>
      <c r="F10" s="26">
        <v>8.75</v>
      </c>
      <c r="G10" s="26"/>
      <c r="H10" s="7">
        <f t="shared" si="0"/>
        <v>13.75</v>
      </c>
      <c r="I10" s="25"/>
      <c r="J10" s="26"/>
      <c r="K10" s="26"/>
      <c r="L10" s="7">
        <f t="shared" si="1"/>
        <v>0</v>
      </c>
      <c r="M10" s="33">
        <v>6</v>
      </c>
      <c r="N10" s="26">
        <v>8.25</v>
      </c>
      <c r="O10" s="26"/>
      <c r="P10" s="7">
        <f t="shared" si="2"/>
        <v>14.25</v>
      </c>
      <c r="Q10" s="30">
        <v>7</v>
      </c>
      <c r="R10" s="26">
        <v>8.85</v>
      </c>
      <c r="S10" s="26"/>
      <c r="T10" s="7">
        <f t="shared" si="3"/>
        <v>15.85</v>
      </c>
      <c r="U10" s="30">
        <v>7</v>
      </c>
      <c r="V10" s="26">
        <v>8.8000000000000007</v>
      </c>
      <c r="W10" s="26"/>
      <c r="X10" s="7">
        <f t="shared" si="4"/>
        <v>15.8</v>
      </c>
      <c r="Y10" s="17">
        <f t="shared" si="5"/>
        <v>59.65</v>
      </c>
      <c r="Z10" s="20">
        <f t="shared" si="6"/>
        <v>2</v>
      </c>
      <c r="AA10" s="3">
        <v>9</v>
      </c>
    </row>
    <row r="11" spans="1:27" ht="17.45" customHeight="1" thickBot="1" x14ac:dyDescent="0.25">
      <c r="A11" s="67"/>
      <c r="B11" s="67"/>
      <c r="C11" s="68"/>
      <c r="D11" s="68"/>
      <c r="E11" s="30"/>
      <c r="F11" s="26"/>
      <c r="G11" s="26"/>
      <c r="H11" s="7">
        <f t="shared" si="0"/>
        <v>0</v>
      </c>
      <c r="I11" s="25"/>
      <c r="J11" s="26"/>
      <c r="K11" s="26"/>
      <c r="L11" s="7">
        <f t="shared" si="1"/>
        <v>0</v>
      </c>
      <c r="M11" s="33"/>
      <c r="N11" s="26"/>
      <c r="O11" s="34"/>
      <c r="P11" s="7">
        <f t="shared" si="2"/>
        <v>0</v>
      </c>
      <c r="Q11" s="30"/>
      <c r="R11" s="34"/>
      <c r="S11" s="34"/>
      <c r="T11" s="7">
        <f t="shared" si="3"/>
        <v>0</v>
      </c>
      <c r="U11" s="30"/>
      <c r="V11" s="34"/>
      <c r="W11" s="34"/>
      <c r="X11" s="7">
        <f t="shared" si="4"/>
        <v>0</v>
      </c>
      <c r="Y11" s="17">
        <f t="shared" si="5"/>
        <v>0</v>
      </c>
      <c r="Z11" s="20" t="str">
        <f t="shared" si="6"/>
        <v>-</v>
      </c>
    </row>
    <row r="12" spans="1:27" ht="17.45" customHeight="1" thickBot="1" x14ac:dyDescent="0.25">
      <c r="A12" s="67"/>
      <c r="B12" s="67"/>
      <c r="C12" s="68"/>
      <c r="D12" s="68"/>
      <c r="E12" s="30"/>
      <c r="F12" s="26"/>
      <c r="G12" s="26"/>
      <c r="H12" s="7">
        <f t="shared" si="0"/>
        <v>0</v>
      </c>
      <c r="I12" s="25"/>
      <c r="J12" s="26"/>
      <c r="K12" s="26"/>
      <c r="L12" s="7">
        <f t="shared" si="1"/>
        <v>0</v>
      </c>
      <c r="M12" s="33"/>
      <c r="N12" s="26"/>
      <c r="O12" s="34"/>
      <c r="P12" s="7">
        <f t="shared" si="2"/>
        <v>0</v>
      </c>
      <c r="Q12" s="30"/>
      <c r="R12" s="34"/>
      <c r="S12" s="34"/>
      <c r="T12" s="7">
        <f t="shared" si="3"/>
        <v>0</v>
      </c>
      <c r="U12" s="30"/>
      <c r="V12" s="34"/>
      <c r="W12" s="34"/>
      <c r="X12" s="7">
        <f t="shared" si="4"/>
        <v>0</v>
      </c>
      <c r="Y12" s="17">
        <f t="shared" si="5"/>
        <v>0</v>
      </c>
      <c r="Z12" s="20" t="str">
        <f t="shared" si="6"/>
        <v>-</v>
      </c>
    </row>
    <row r="13" spans="1:27" ht="17.45" customHeight="1" thickBot="1" x14ac:dyDescent="0.25">
      <c r="A13" s="67"/>
      <c r="B13" s="67"/>
      <c r="C13" s="68"/>
      <c r="D13" s="68"/>
      <c r="E13" s="30"/>
      <c r="F13" s="26"/>
      <c r="G13" s="26"/>
      <c r="H13" s="7">
        <f t="shared" si="0"/>
        <v>0</v>
      </c>
      <c r="I13" s="25"/>
      <c r="J13" s="26"/>
      <c r="K13" s="26"/>
      <c r="L13" s="7">
        <f t="shared" si="1"/>
        <v>0</v>
      </c>
      <c r="M13" s="33"/>
      <c r="N13" s="26"/>
      <c r="O13" s="26"/>
      <c r="P13" s="7">
        <f t="shared" si="2"/>
        <v>0</v>
      </c>
      <c r="Q13" s="30"/>
      <c r="R13" s="26"/>
      <c r="S13" s="26"/>
      <c r="T13" s="7">
        <f t="shared" si="3"/>
        <v>0</v>
      </c>
      <c r="U13" s="30"/>
      <c r="V13" s="26"/>
      <c r="W13" s="26"/>
      <c r="X13" s="7">
        <f t="shared" si="4"/>
        <v>0</v>
      </c>
      <c r="Y13" s="17">
        <f t="shared" si="5"/>
        <v>0</v>
      </c>
      <c r="Z13" s="20" t="str">
        <f t="shared" si="6"/>
        <v>-</v>
      </c>
    </row>
    <row r="14" spans="1:27" ht="17.45" customHeight="1" thickBot="1" x14ac:dyDescent="0.25">
      <c r="A14" s="67"/>
      <c r="B14" s="67"/>
      <c r="C14" s="68"/>
      <c r="D14" s="68"/>
      <c r="E14" s="30"/>
      <c r="F14" s="26"/>
      <c r="G14" s="26"/>
      <c r="H14" s="7">
        <f t="shared" si="0"/>
        <v>0</v>
      </c>
      <c r="I14" s="25"/>
      <c r="J14" s="26"/>
      <c r="K14" s="26"/>
      <c r="L14" s="7">
        <f t="shared" si="1"/>
        <v>0</v>
      </c>
      <c r="M14" s="33"/>
      <c r="N14" s="26"/>
      <c r="O14" s="26"/>
      <c r="P14" s="7">
        <f t="shared" si="2"/>
        <v>0</v>
      </c>
      <c r="Q14" s="30"/>
      <c r="R14" s="26"/>
      <c r="S14" s="26"/>
      <c r="T14" s="7">
        <f t="shared" si="3"/>
        <v>0</v>
      </c>
      <c r="U14" s="30"/>
      <c r="V14" s="26"/>
      <c r="W14" s="26"/>
      <c r="X14" s="7">
        <f t="shared" si="4"/>
        <v>0</v>
      </c>
      <c r="Y14" s="17">
        <f t="shared" si="5"/>
        <v>0</v>
      </c>
      <c r="Z14" s="20" t="str">
        <f t="shared" si="6"/>
        <v>-</v>
      </c>
    </row>
    <row r="15" spans="1:27" ht="17.45" customHeight="1" thickBot="1" x14ac:dyDescent="0.25">
      <c r="A15" s="67"/>
      <c r="B15" s="67"/>
      <c r="C15" s="68"/>
      <c r="D15" s="67"/>
      <c r="E15" s="30"/>
      <c r="F15" s="26"/>
      <c r="G15" s="26"/>
      <c r="H15" s="7">
        <f t="shared" si="0"/>
        <v>0</v>
      </c>
      <c r="I15" s="25"/>
      <c r="J15" s="26"/>
      <c r="K15" s="26"/>
      <c r="L15" s="7">
        <f t="shared" si="1"/>
        <v>0</v>
      </c>
      <c r="M15" s="33"/>
      <c r="N15" s="26"/>
      <c r="O15" s="34"/>
      <c r="P15" s="7">
        <f t="shared" si="2"/>
        <v>0</v>
      </c>
      <c r="Q15" s="30"/>
      <c r="R15" s="34"/>
      <c r="S15" s="34"/>
      <c r="T15" s="7">
        <f t="shared" si="3"/>
        <v>0</v>
      </c>
      <c r="U15" s="30"/>
      <c r="V15" s="34"/>
      <c r="W15" s="34"/>
      <c r="X15" s="7">
        <f t="shared" si="4"/>
        <v>0</v>
      </c>
      <c r="Y15" s="17">
        <f t="shared" si="5"/>
        <v>0</v>
      </c>
      <c r="Z15" s="20" t="str">
        <f t="shared" si="6"/>
        <v>-</v>
      </c>
    </row>
    <row r="16" spans="1:27" ht="17.45" customHeight="1" thickBot="1" x14ac:dyDescent="0.25">
      <c r="A16" s="67"/>
      <c r="B16" s="67"/>
      <c r="C16" s="68"/>
      <c r="D16" s="67"/>
      <c r="E16" s="30"/>
      <c r="F16" s="26"/>
      <c r="G16" s="26"/>
      <c r="H16" s="7">
        <f t="shared" si="0"/>
        <v>0</v>
      </c>
      <c r="I16" s="25"/>
      <c r="J16" s="26"/>
      <c r="K16" s="26"/>
      <c r="L16" s="7">
        <f t="shared" si="1"/>
        <v>0</v>
      </c>
      <c r="M16" s="33"/>
      <c r="N16" s="26"/>
      <c r="O16" s="34"/>
      <c r="P16" s="7">
        <f t="shared" si="2"/>
        <v>0</v>
      </c>
      <c r="Q16" s="30"/>
      <c r="R16" s="34"/>
      <c r="S16" s="34"/>
      <c r="T16" s="7">
        <f t="shared" si="3"/>
        <v>0</v>
      </c>
      <c r="U16" s="30"/>
      <c r="V16" s="34"/>
      <c r="W16" s="34"/>
      <c r="X16" s="7">
        <f t="shared" si="4"/>
        <v>0</v>
      </c>
      <c r="Y16" s="17">
        <f t="shared" si="5"/>
        <v>0</v>
      </c>
      <c r="Z16" s="20" t="str">
        <f t="shared" si="6"/>
        <v>-</v>
      </c>
    </row>
    <row r="17" spans="1:26" ht="17.45" customHeight="1" thickBot="1" x14ac:dyDescent="0.25">
      <c r="A17" s="67"/>
      <c r="B17" s="67"/>
      <c r="C17" s="68"/>
      <c r="D17" s="67"/>
      <c r="E17" s="30"/>
      <c r="F17" s="26"/>
      <c r="G17" s="26"/>
      <c r="H17" s="7">
        <f t="shared" si="0"/>
        <v>0</v>
      </c>
      <c r="I17" s="25"/>
      <c r="J17" s="26"/>
      <c r="K17" s="26">
        <v>0</v>
      </c>
      <c r="L17" s="7">
        <f t="shared" si="1"/>
        <v>0</v>
      </c>
      <c r="M17" s="33"/>
      <c r="N17" s="26"/>
      <c r="O17" s="26"/>
      <c r="P17" s="7">
        <f t="shared" si="2"/>
        <v>0</v>
      </c>
      <c r="Q17" s="30"/>
      <c r="R17" s="26"/>
      <c r="S17" s="26"/>
      <c r="T17" s="7">
        <f t="shared" si="3"/>
        <v>0</v>
      </c>
      <c r="U17" s="30"/>
      <c r="V17" s="26"/>
      <c r="W17" s="26"/>
      <c r="X17" s="7">
        <f t="shared" si="4"/>
        <v>0</v>
      </c>
      <c r="Y17" s="17">
        <f t="shared" si="5"/>
        <v>0</v>
      </c>
      <c r="Z17" s="20" t="str">
        <f t="shared" si="6"/>
        <v>-</v>
      </c>
    </row>
  </sheetData>
  <mergeCells count="23">
    <mergeCell ref="V4:V5"/>
    <mergeCell ref="P4:P5"/>
    <mergeCell ref="Q4:Q5"/>
    <mergeCell ref="I4:L4"/>
    <mergeCell ref="M4:M5"/>
    <mergeCell ref="N4:N5"/>
    <mergeCell ref="O4:O5"/>
    <mergeCell ref="W4:W5"/>
    <mergeCell ref="A2:D2"/>
    <mergeCell ref="E2:Z2"/>
    <mergeCell ref="A3:D5"/>
    <mergeCell ref="E3:L3"/>
    <mergeCell ref="M3:P3"/>
    <mergeCell ref="Q3:T3"/>
    <mergeCell ref="U3:X3"/>
    <mergeCell ref="Y3:Y5"/>
    <mergeCell ref="Z3:Z5"/>
    <mergeCell ref="E4:H4"/>
    <mergeCell ref="X4:X5"/>
    <mergeCell ref="R4:R5"/>
    <mergeCell ref="S4:S5"/>
    <mergeCell ref="T4:T5"/>
    <mergeCell ref="U4:U5"/>
  </mergeCells>
  <phoneticPr fontId="17" type="noConversion"/>
  <conditionalFormatting sqref="H16:H17 H6:H14">
    <cfRule type="expression" dxfId="184" priority="14">
      <formula>IF(H6=MAX(H6,L6),TRUE(),FALSE())</formula>
    </cfRule>
  </conditionalFormatting>
  <conditionalFormatting sqref="L16:L17 L6:L14">
    <cfRule type="expression" dxfId="183" priority="13">
      <formula>IF(L6=MAX(L6,H6),TRUE(),FALSE())</formula>
    </cfRule>
  </conditionalFormatting>
  <conditionalFormatting sqref="H15">
    <cfRule type="expression" dxfId="182" priority="12">
      <formula>IF(H15=MAX(H15,L15),TRUE(),FALSE())</formula>
    </cfRule>
  </conditionalFormatting>
  <conditionalFormatting sqref="L15">
    <cfRule type="expression" dxfId="181" priority="11">
      <formula>IF(L15=MAX(L15,H15),TRUE(),FALSE())</formula>
    </cfRule>
  </conditionalFormatting>
  <conditionalFormatting sqref="H15">
    <cfRule type="expression" dxfId="180" priority="10">
      <formula>IF(H15=MAX(H15,L15),TRUE(),FALSE())</formula>
    </cfRule>
  </conditionalFormatting>
  <conditionalFormatting sqref="L15">
    <cfRule type="expression" dxfId="179" priority="9">
      <formula>IF(L15=MAX(L15,P15),TRUE(),FALSE())</formula>
    </cfRule>
  </conditionalFormatting>
  <conditionalFormatting sqref="L16">
    <cfRule type="expression" dxfId="178" priority="8">
      <formula>IF(L16=MAX(L16,H16),TRUE(),FALSE())</formula>
    </cfRule>
  </conditionalFormatting>
  <conditionalFormatting sqref="L16">
    <cfRule type="expression" dxfId="177" priority="7">
      <formula>IF(L16=MAX(L16,P16),TRUE(),FALSE())</formula>
    </cfRule>
  </conditionalFormatting>
  <conditionalFormatting sqref="P15:P16">
    <cfRule type="expression" dxfId="176" priority="6">
      <formula>IF(P15=MAX(P15,L15),TRUE(),FALSE())</formula>
    </cfRule>
  </conditionalFormatting>
  <conditionalFormatting sqref="P15:P16">
    <cfRule type="expression" dxfId="175" priority="5">
      <formula>IF(P15=MAX(P15,T15),TRUE(),FALSE())</formula>
    </cfRule>
  </conditionalFormatting>
  <conditionalFormatting sqref="T15:T16">
    <cfRule type="expression" dxfId="174" priority="4">
      <formula>IF(T15=MAX(T15,P15),TRUE(),FALSE())</formula>
    </cfRule>
  </conditionalFormatting>
  <conditionalFormatting sqref="T15:T16">
    <cfRule type="expression" dxfId="173" priority="3">
      <formula>IF(T15=MAX(T15,X15),TRUE(),FALSE())</formula>
    </cfRule>
  </conditionalFormatting>
  <conditionalFormatting sqref="X15:X16">
    <cfRule type="expression" dxfId="172" priority="2">
      <formula>IF(X15=MAX(X15,T15),TRUE(),FALSE())</formula>
    </cfRule>
  </conditionalFormatting>
  <conditionalFormatting sqref="X15:X16">
    <cfRule type="expression" dxfId="171" priority="1">
      <formula>IF(X15=MAX(X15,AB15),TRUE(),FALSE())</formula>
    </cfRule>
  </conditionalFormatting>
  <pageMargins left="0.70866141732283472" right="0.70866141732283472" top="0.78740157480314965" bottom="0.78740157480314965" header="0.31496062992125984" footer="0.31496062992125984"/>
  <pageSetup paperSize="9" scale="8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Button 1">
              <controlPr defaultSize="0" print="0" autoFill="0" autoPict="0" macro="[0]!SortPrint_NE">
                <anchor moveWithCells="1">
                  <from>
                    <xdr:col>20</xdr:col>
                    <xdr:colOff>123825</xdr:colOff>
                    <xdr:row>1</xdr:row>
                    <xdr:rowOff>19050</xdr:rowOff>
                  </from>
                  <to>
                    <xdr:col>24</xdr:col>
                    <xdr:colOff>228600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18"/>
  <sheetViews>
    <sheetView zoomScale="120" zoomScaleNormal="120" workbookViewId="0">
      <selection activeCell="E12" sqref="E12"/>
    </sheetView>
  </sheetViews>
  <sheetFormatPr baseColWidth="10" defaultColWidth="10.85546875" defaultRowHeight="12.75" x14ac:dyDescent="0.2"/>
  <cols>
    <col min="1" max="1" width="8.7109375" style="4" customWidth="1"/>
    <col min="2" max="2" width="11.28515625" style="4" customWidth="1"/>
    <col min="3" max="3" width="5.5703125" style="5" customWidth="1"/>
    <col min="4" max="4" width="12" style="3" customWidth="1"/>
    <col min="5" max="26" width="4.7109375" style="3" customWidth="1"/>
    <col min="27" max="16384" width="10.85546875" style="3"/>
  </cols>
  <sheetData>
    <row r="1" spans="1:27" s="1" customFormat="1" ht="21" thickBot="1" x14ac:dyDescent="0.35">
      <c r="A1" s="13"/>
      <c r="B1" s="13"/>
      <c r="C1" s="13"/>
      <c r="D1" s="13"/>
    </row>
    <row r="2" spans="1:27" s="1" customFormat="1" ht="21" thickBot="1" x14ac:dyDescent="0.35">
      <c r="A2" s="155" t="s">
        <v>18</v>
      </c>
      <c r="B2" s="156"/>
      <c r="C2" s="156"/>
      <c r="D2" s="156"/>
      <c r="E2" s="164" t="s">
        <v>275</v>
      </c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6"/>
    </row>
    <row r="3" spans="1:27" s="2" customFormat="1" ht="15.95" customHeight="1" thickBot="1" x14ac:dyDescent="0.3">
      <c r="A3" s="157" t="s">
        <v>335</v>
      </c>
      <c r="B3" s="158"/>
      <c r="C3" s="158"/>
      <c r="D3" s="159"/>
      <c r="E3" s="167" t="s">
        <v>0</v>
      </c>
      <c r="F3" s="168"/>
      <c r="G3" s="168"/>
      <c r="H3" s="168"/>
      <c r="I3" s="168"/>
      <c r="J3" s="168"/>
      <c r="K3" s="168"/>
      <c r="L3" s="169"/>
      <c r="M3" s="167" t="s">
        <v>1</v>
      </c>
      <c r="N3" s="168"/>
      <c r="O3" s="168"/>
      <c r="P3" s="168"/>
      <c r="Q3" s="167" t="s">
        <v>2</v>
      </c>
      <c r="R3" s="168"/>
      <c r="S3" s="168"/>
      <c r="T3" s="168"/>
      <c r="U3" s="167" t="s">
        <v>3</v>
      </c>
      <c r="V3" s="168"/>
      <c r="W3" s="168"/>
      <c r="X3" s="168"/>
      <c r="Y3" s="172" t="s">
        <v>5</v>
      </c>
      <c r="Z3" s="175" t="s">
        <v>6</v>
      </c>
    </row>
    <row r="4" spans="1:27" s="2" customFormat="1" ht="16.5" customHeight="1" x14ac:dyDescent="0.25">
      <c r="A4" s="160"/>
      <c r="B4" s="158"/>
      <c r="C4" s="158"/>
      <c r="D4" s="159"/>
      <c r="E4" s="170" t="s">
        <v>11</v>
      </c>
      <c r="F4" s="153"/>
      <c r="G4" s="153"/>
      <c r="H4" s="171"/>
      <c r="I4" s="153" t="s">
        <v>12</v>
      </c>
      <c r="J4" s="153"/>
      <c r="K4" s="153"/>
      <c r="L4" s="154"/>
      <c r="M4" s="147" t="s">
        <v>8</v>
      </c>
      <c r="N4" s="149" t="s">
        <v>9</v>
      </c>
      <c r="O4" s="149" t="s">
        <v>10</v>
      </c>
      <c r="P4" s="151" t="s">
        <v>4</v>
      </c>
      <c r="Q4" s="147" t="s">
        <v>8</v>
      </c>
      <c r="R4" s="149" t="s">
        <v>9</v>
      </c>
      <c r="S4" s="149" t="s">
        <v>10</v>
      </c>
      <c r="T4" s="151" t="s">
        <v>4</v>
      </c>
      <c r="U4" s="147" t="s">
        <v>8</v>
      </c>
      <c r="V4" s="149" t="s">
        <v>9</v>
      </c>
      <c r="W4" s="149" t="s">
        <v>10</v>
      </c>
      <c r="X4" s="151" t="s">
        <v>4</v>
      </c>
      <c r="Y4" s="173"/>
      <c r="Z4" s="176"/>
    </row>
    <row r="5" spans="1:27" ht="65.25" customHeight="1" thickBot="1" x14ac:dyDescent="0.25">
      <c r="A5" s="161"/>
      <c r="B5" s="162"/>
      <c r="C5" s="162"/>
      <c r="D5" s="163"/>
      <c r="E5" s="37" t="s">
        <v>8</v>
      </c>
      <c r="F5" s="38" t="s">
        <v>9</v>
      </c>
      <c r="G5" s="38" t="s">
        <v>10</v>
      </c>
      <c r="H5" s="14" t="s">
        <v>4</v>
      </c>
      <c r="I5" s="15" t="s">
        <v>8</v>
      </c>
      <c r="J5" s="38" t="s">
        <v>9</v>
      </c>
      <c r="K5" s="38" t="s">
        <v>10</v>
      </c>
      <c r="L5" s="14" t="s">
        <v>4</v>
      </c>
      <c r="M5" s="148"/>
      <c r="N5" s="150"/>
      <c r="O5" s="150"/>
      <c r="P5" s="152"/>
      <c r="Q5" s="148"/>
      <c r="R5" s="150"/>
      <c r="S5" s="150"/>
      <c r="T5" s="152"/>
      <c r="U5" s="148"/>
      <c r="V5" s="150"/>
      <c r="W5" s="150"/>
      <c r="X5" s="152"/>
      <c r="Y5" s="174"/>
      <c r="Z5" s="177"/>
      <c r="AA5" s="3" t="s">
        <v>278</v>
      </c>
    </row>
    <row r="6" spans="1:27" ht="17.45" customHeight="1" thickBot="1" x14ac:dyDescent="0.25">
      <c r="A6" s="67" t="s">
        <v>82</v>
      </c>
      <c r="B6" s="67" t="s">
        <v>83</v>
      </c>
      <c r="C6" s="68"/>
      <c r="D6" s="67" t="s">
        <v>24</v>
      </c>
      <c r="E6" s="29">
        <v>7</v>
      </c>
      <c r="F6" s="24">
        <v>9</v>
      </c>
      <c r="G6" s="24"/>
      <c r="H6" s="7">
        <f t="shared" ref="H6:H18" si="0">ROUND(E6+F6-G6,2)</f>
        <v>16</v>
      </c>
      <c r="I6" s="23"/>
      <c r="J6" s="24"/>
      <c r="K6" s="24"/>
      <c r="L6" s="7">
        <f t="shared" ref="L6:L18" si="1">ROUND(I6+J6-K6,2)</f>
        <v>0</v>
      </c>
      <c r="M6" s="32">
        <v>8</v>
      </c>
      <c r="N6" s="24">
        <v>8</v>
      </c>
      <c r="O6" s="24"/>
      <c r="P6" s="7">
        <f t="shared" ref="P6:P18" si="2">ROUND(M6+N6-O6,2)</f>
        <v>16</v>
      </c>
      <c r="Q6" s="29">
        <v>8</v>
      </c>
      <c r="R6" s="24">
        <v>6.6</v>
      </c>
      <c r="S6" s="24"/>
      <c r="T6" s="7">
        <f t="shared" ref="T6:T18" si="3">ROUND(Q6+R6-S6,2)</f>
        <v>14.6</v>
      </c>
      <c r="U6" s="29">
        <v>7</v>
      </c>
      <c r="V6" s="24">
        <v>8.8000000000000007</v>
      </c>
      <c r="W6" s="24"/>
      <c r="X6" s="7">
        <f t="shared" ref="X6:X18" si="4">ROUND(U6+V6-W6,2)</f>
        <v>15.8</v>
      </c>
      <c r="Y6" s="16">
        <f t="shared" ref="Y6:Y18" si="5">ROUND(MAX(H6,L6)+P6+T6+X6,2)</f>
        <v>62.4</v>
      </c>
      <c r="Z6" s="19">
        <f t="shared" ref="Z6:Z18" si="6">IF(Y6=0,"-",RANK(Y6,Y$6:Y$18))</f>
        <v>2</v>
      </c>
      <c r="AA6" s="3">
        <v>9</v>
      </c>
    </row>
    <row r="7" spans="1:27" ht="17.45" customHeight="1" thickBot="1" x14ac:dyDescent="0.25">
      <c r="A7" s="67" t="s">
        <v>76</v>
      </c>
      <c r="B7" s="67" t="s">
        <v>336</v>
      </c>
      <c r="C7" s="68"/>
      <c r="D7" s="67" t="s">
        <v>24</v>
      </c>
      <c r="E7" s="26">
        <v>7</v>
      </c>
      <c r="F7" s="26">
        <v>8.75</v>
      </c>
      <c r="G7" s="26"/>
      <c r="H7" s="7">
        <f t="shared" si="0"/>
        <v>15.75</v>
      </c>
      <c r="I7" s="26"/>
      <c r="J7" s="26"/>
      <c r="K7" s="26"/>
      <c r="L7" s="7">
        <f t="shared" si="1"/>
        <v>0</v>
      </c>
      <c r="M7" s="26">
        <v>6</v>
      </c>
      <c r="N7" s="26">
        <v>8.9499999999999993</v>
      </c>
      <c r="O7" s="26"/>
      <c r="P7" s="7">
        <f t="shared" si="2"/>
        <v>14.95</v>
      </c>
      <c r="Q7" s="80">
        <v>6</v>
      </c>
      <c r="R7" s="81">
        <v>8.6999999999999993</v>
      </c>
      <c r="S7" s="81"/>
      <c r="T7" s="7">
        <f t="shared" si="3"/>
        <v>14.7</v>
      </c>
      <c r="U7" s="26">
        <v>8</v>
      </c>
      <c r="V7" s="26">
        <v>8.4499999999999993</v>
      </c>
      <c r="W7" s="26"/>
      <c r="X7" s="7">
        <f t="shared" si="4"/>
        <v>16.45</v>
      </c>
      <c r="Y7" s="16">
        <f t="shared" si="5"/>
        <v>61.85</v>
      </c>
      <c r="Z7" s="20">
        <f t="shared" si="6"/>
        <v>3</v>
      </c>
      <c r="AA7" s="3">
        <v>8</v>
      </c>
    </row>
    <row r="8" spans="1:27" ht="17.45" customHeight="1" thickBot="1" x14ac:dyDescent="0.25">
      <c r="A8" s="67" t="s">
        <v>331</v>
      </c>
      <c r="B8" s="67" t="s">
        <v>319</v>
      </c>
      <c r="C8" s="68"/>
      <c r="D8" s="67" t="s">
        <v>24</v>
      </c>
      <c r="E8" s="76">
        <v>7</v>
      </c>
      <c r="F8" s="77">
        <v>9.3000000000000007</v>
      </c>
      <c r="G8" s="77"/>
      <c r="H8" s="7">
        <f t="shared" si="0"/>
        <v>16.3</v>
      </c>
      <c r="I8" s="78"/>
      <c r="J8" s="77"/>
      <c r="K8" s="77"/>
      <c r="L8" s="7">
        <f t="shared" si="1"/>
        <v>0</v>
      </c>
      <c r="M8" s="79">
        <v>6</v>
      </c>
      <c r="N8" s="77">
        <v>9.25</v>
      </c>
      <c r="O8" s="77"/>
      <c r="P8" s="7">
        <f t="shared" si="2"/>
        <v>15.25</v>
      </c>
      <c r="Q8" s="76">
        <v>7</v>
      </c>
      <c r="R8" s="77">
        <v>8.9</v>
      </c>
      <c r="S8" s="77"/>
      <c r="T8" s="7">
        <f t="shared" si="3"/>
        <v>15.9</v>
      </c>
      <c r="U8" s="76">
        <v>8</v>
      </c>
      <c r="V8" s="77">
        <v>7.8</v>
      </c>
      <c r="W8" s="77"/>
      <c r="X8" s="7">
        <f t="shared" si="4"/>
        <v>15.8</v>
      </c>
      <c r="Y8" s="16">
        <f t="shared" si="5"/>
        <v>63.25</v>
      </c>
      <c r="Z8" s="20">
        <f t="shared" si="6"/>
        <v>1</v>
      </c>
      <c r="AA8" s="3">
        <v>10</v>
      </c>
    </row>
    <row r="9" spans="1:27" ht="17.45" customHeight="1" thickBot="1" x14ac:dyDescent="0.25">
      <c r="A9" s="67" t="s">
        <v>337</v>
      </c>
      <c r="B9" s="67" t="s">
        <v>338</v>
      </c>
      <c r="C9" s="68"/>
      <c r="D9" s="67" t="s">
        <v>24</v>
      </c>
      <c r="E9" s="30">
        <v>5</v>
      </c>
      <c r="F9" s="26">
        <v>8.35</v>
      </c>
      <c r="G9" s="26"/>
      <c r="H9" s="7">
        <f t="shared" si="0"/>
        <v>13.35</v>
      </c>
      <c r="I9" s="25"/>
      <c r="J9" s="26"/>
      <c r="K9" s="26"/>
      <c r="L9" s="7">
        <f t="shared" si="1"/>
        <v>0</v>
      </c>
      <c r="M9" s="33">
        <v>4</v>
      </c>
      <c r="N9" s="26">
        <v>6.8</v>
      </c>
      <c r="O9" s="26"/>
      <c r="P9" s="7">
        <f t="shared" si="2"/>
        <v>10.8</v>
      </c>
      <c r="Q9" s="30">
        <v>3.5</v>
      </c>
      <c r="R9" s="26">
        <v>8.75</v>
      </c>
      <c r="S9" s="26"/>
      <c r="T9" s="7">
        <f t="shared" si="3"/>
        <v>12.25</v>
      </c>
      <c r="U9" s="30">
        <v>6</v>
      </c>
      <c r="V9" s="26">
        <v>7.8</v>
      </c>
      <c r="W9" s="26"/>
      <c r="X9" s="7">
        <f t="shared" si="4"/>
        <v>13.8</v>
      </c>
      <c r="Y9" s="17">
        <f t="shared" si="5"/>
        <v>50.2</v>
      </c>
      <c r="Z9" s="20">
        <f t="shared" si="6"/>
        <v>5</v>
      </c>
      <c r="AA9" s="3">
        <v>6</v>
      </c>
    </row>
    <row r="10" spans="1:27" ht="17.45" customHeight="1" thickBot="1" x14ac:dyDescent="0.25">
      <c r="A10" s="67" t="s">
        <v>339</v>
      </c>
      <c r="B10" s="67" t="s">
        <v>106</v>
      </c>
      <c r="C10" s="68"/>
      <c r="D10" s="68" t="s">
        <v>24</v>
      </c>
      <c r="E10" s="30">
        <v>5</v>
      </c>
      <c r="F10" s="26">
        <v>8.35</v>
      </c>
      <c r="G10" s="26"/>
      <c r="H10" s="7">
        <f t="shared" si="0"/>
        <v>13.35</v>
      </c>
      <c r="I10" s="25"/>
      <c r="J10" s="26"/>
      <c r="K10" s="26"/>
      <c r="L10" s="7">
        <f t="shared" si="1"/>
        <v>0</v>
      </c>
      <c r="M10" s="33">
        <v>4</v>
      </c>
      <c r="N10" s="26">
        <v>7.95</v>
      </c>
      <c r="O10" s="34"/>
      <c r="P10" s="7">
        <f t="shared" si="2"/>
        <v>11.95</v>
      </c>
      <c r="Q10" s="30">
        <v>5.5</v>
      </c>
      <c r="R10" s="34">
        <v>7.5</v>
      </c>
      <c r="S10" s="34"/>
      <c r="T10" s="7">
        <f t="shared" si="3"/>
        <v>13</v>
      </c>
      <c r="U10" s="30">
        <v>7</v>
      </c>
      <c r="V10" s="34">
        <v>7.15</v>
      </c>
      <c r="W10" s="34"/>
      <c r="X10" s="7">
        <f t="shared" si="4"/>
        <v>14.15</v>
      </c>
      <c r="Y10" s="17">
        <f t="shared" si="5"/>
        <v>52.45</v>
      </c>
      <c r="Z10" s="20">
        <f t="shared" si="6"/>
        <v>4</v>
      </c>
      <c r="AA10" s="3">
        <v>7</v>
      </c>
    </row>
    <row r="11" spans="1:27" ht="17.45" customHeight="1" thickBot="1" x14ac:dyDescent="0.25">
      <c r="A11" s="67" t="s">
        <v>331</v>
      </c>
      <c r="B11" s="67" t="s">
        <v>332</v>
      </c>
      <c r="C11" s="68"/>
      <c r="D11" s="68" t="s">
        <v>24</v>
      </c>
      <c r="E11" s="30">
        <v>0</v>
      </c>
      <c r="F11" s="26">
        <v>0</v>
      </c>
      <c r="G11" s="26"/>
      <c r="H11" s="7">
        <f t="shared" si="0"/>
        <v>0</v>
      </c>
      <c r="I11" s="25"/>
      <c r="J11" s="26"/>
      <c r="K11" s="26"/>
      <c r="L11" s="7">
        <f t="shared" si="1"/>
        <v>0</v>
      </c>
      <c r="M11" s="33">
        <v>5</v>
      </c>
      <c r="N11" s="26">
        <v>8.6</v>
      </c>
      <c r="O11" s="26"/>
      <c r="P11" s="7">
        <f t="shared" si="2"/>
        <v>13.6</v>
      </c>
      <c r="Q11" s="30">
        <v>4.5</v>
      </c>
      <c r="R11" s="26">
        <v>3.8</v>
      </c>
      <c r="S11" s="26"/>
      <c r="T11" s="7">
        <f t="shared" si="3"/>
        <v>8.3000000000000007</v>
      </c>
      <c r="U11" s="30">
        <v>6</v>
      </c>
      <c r="V11" s="26">
        <v>8.6</v>
      </c>
      <c r="W11" s="26"/>
      <c r="X11" s="7">
        <f t="shared" si="4"/>
        <v>14.6</v>
      </c>
      <c r="Y11" s="17">
        <f t="shared" si="5"/>
        <v>36.5</v>
      </c>
      <c r="Z11" s="20">
        <f t="shared" si="6"/>
        <v>6</v>
      </c>
      <c r="AA11" s="3">
        <v>5</v>
      </c>
    </row>
    <row r="12" spans="1:27" ht="17.45" customHeight="1" thickBot="1" x14ac:dyDescent="0.25">
      <c r="A12" s="67"/>
      <c r="B12" s="67"/>
      <c r="C12" s="68"/>
      <c r="D12" s="68"/>
      <c r="E12" s="30"/>
      <c r="F12" s="26"/>
      <c r="G12" s="26"/>
      <c r="H12" s="7">
        <f t="shared" si="0"/>
        <v>0</v>
      </c>
      <c r="I12" s="25"/>
      <c r="J12" s="26"/>
      <c r="K12" s="26"/>
      <c r="L12" s="7">
        <f t="shared" si="1"/>
        <v>0</v>
      </c>
      <c r="M12" s="33"/>
      <c r="N12" s="26"/>
      <c r="O12" s="34"/>
      <c r="P12" s="7">
        <f t="shared" si="2"/>
        <v>0</v>
      </c>
      <c r="Q12" s="30"/>
      <c r="R12" s="34"/>
      <c r="S12" s="34"/>
      <c r="T12" s="7">
        <f t="shared" si="3"/>
        <v>0</v>
      </c>
      <c r="U12" s="30"/>
      <c r="V12" s="34"/>
      <c r="W12" s="34"/>
      <c r="X12" s="7">
        <f t="shared" si="4"/>
        <v>0</v>
      </c>
      <c r="Y12" s="17">
        <f t="shared" si="5"/>
        <v>0</v>
      </c>
      <c r="Z12" s="20" t="str">
        <f t="shared" si="6"/>
        <v>-</v>
      </c>
    </row>
    <row r="13" spans="1:27" ht="17.45" customHeight="1" thickBot="1" x14ac:dyDescent="0.25">
      <c r="A13" s="67"/>
      <c r="B13" s="67"/>
      <c r="C13" s="68"/>
      <c r="D13" s="68"/>
      <c r="E13" s="30"/>
      <c r="F13" s="26"/>
      <c r="G13" s="26"/>
      <c r="H13" s="7">
        <f t="shared" si="0"/>
        <v>0</v>
      </c>
      <c r="I13" s="25"/>
      <c r="J13" s="26"/>
      <c r="K13" s="26"/>
      <c r="L13" s="7">
        <f t="shared" si="1"/>
        <v>0</v>
      </c>
      <c r="M13" s="33"/>
      <c r="N13" s="26"/>
      <c r="O13" s="34"/>
      <c r="P13" s="7">
        <f t="shared" si="2"/>
        <v>0</v>
      </c>
      <c r="Q13" s="30"/>
      <c r="R13" s="34"/>
      <c r="S13" s="34"/>
      <c r="T13" s="7">
        <f t="shared" si="3"/>
        <v>0</v>
      </c>
      <c r="U13" s="30"/>
      <c r="V13" s="34"/>
      <c r="W13" s="34"/>
      <c r="X13" s="7">
        <f t="shared" si="4"/>
        <v>0</v>
      </c>
      <c r="Y13" s="17">
        <f t="shared" si="5"/>
        <v>0</v>
      </c>
      <c r="Z13" s="20" t="str">
        <f t="shared" si="6"/>
        <v>-</v>
      </c>
    </row>
    <row r="14" spans="1:27" ht="17.45" customHeight="1" thickBot="1" x14ac:dyDescent="0.25">
      <c r="A14" s="67"/>
      <c r="B14" s="67"/>
      <c r="C14" s="68"/>
      <c r="D14" s="68"/>
      <c r="E14" s="30"/>
      <c r="F14" s="26"/>
      <c r="G14" s="26"/>
      <c r="H14" s="7">
        <f t="shared" si="0"/>
        <v>0</v>
      </c>
      <c r="I14" s="25"/>
      <c r="J14" s="26"/>
      <c r="K14" s="26"/>
      <c r="L14" s="7">
        <f t="shared" si="1"/>
        <v>0</v>
      </c>
      <c r="M14" s="33"/>
      <c r="N14" s="26"/>
      <c r="O14" s="26"/>
      <c r="P14" s="7">
        <f t="shared" si="2"/>
        <v>0</v>
      </c>
      <c r="Q14" s="30"/>
      <c r="R14" s="26"/>
      <c r="S14" s="26"/>
      <c r="T14" s="7">
        <f t="shared" si="3"/>
        <v>0</v>
      </c>
      <c r="U14" s="30"/>
      <c r="V14" s="26"/>
      <c r="W14" s="26"/>
      <c r="X14" s="7">
        <f t="shared" si="4"/>
        <v>0</v>
      </c>
      <c r="Y14" s="17">
        <f t="shared" si="5"/>
        <v>0</v>
      </c>
      <c r="Z14" s="20" t="str">
        <f t="shared" si="6"/>
        <v>-</v>
      </c>
    </row>
    <row r="15" spans="1:27" ht="17.45" customHeight="1" thickBot="1" x14ac:dyDescent="0.25">
      <c r="A15" s="67"/>
      <c r="B15" s="67"/>
      <c r="C15" s="68"/>
      <c r="D15" s="68"/>
      <c r="E15" s="30"/>
      <c r="F15" s="26"/>
      <c r="G15" s="26"/>
      <c r="H15" s="7">
        <f t="shared" si="0"/>
        <v>0</v>
      </c>
      <c r="I15" s="25"/>
      <c r="J15" s="26"/>
      <c r="K15" s="26"/>
      <c r="L15" s="7">
        <f t="shared" si="1"/>
        <v>0</v>
      </c>
      <c r="M15" s="33"/>
      <c r="N15" s="26"/>
      <c r="O15" s="26"/>
      <c r="P15" s="7">
        <f t="shared" si="2"/>
        <v>0</v>
      </c>
      <c r="Q15" s="30"/>
      <c r="R15" s="26"/>
      <c r="S15" s="26"/>
      <c r="T15" s="7">
        <f t="shared" si="3"/>
        <v>0</v>
      </c>
      <c r="U15" s="30"/>
      <c r="V15" s="26"/>
      <c r="W15" s="26"/>
      <c r="X15" s="7">
        <f t="shared" si="4"/>
        <v>0</v>
      </c>
      <c r="Y15" s="17">
        <f t="shared" si="5"/>
        <v>0</v>
      </c>
      <c r="Z15" s="20" t="str">
        <f t="shared" si="6"/>
        <v>-</v>
      </c>
    </row>
    <row r="16" spans="1:27" ht="17.45" customHeight="1" thickBot="1" x14ac:dyDescent="0.25">
      <c r="A16" s="67"/>
      <c r="B16" s="67"/>
      <c r="C16" s="68"/>
      <c r="D16" s="67"/>
      <c r="E16" s="30"/>
      <c r="F16" s="26"/>
      <c r="G16" s="26"/>
      <c r="H16" s="7">
        <f t="shared" si="0"/>
        <v>0</v>
      </c>
      <c r="I16" s="25"/>
      <c r="J16" s="26"/>
      <c r="K16" s="26"/>
      <c r="L16" s="7">
        <f t="shared" si="1"/>
        <v>0</v>
      </c>
      <c r="M16" s="33"/>
      <c r="N16" s="26"/>
      <c r="O16" s="34"/>
      <c r="P16" s="7">
        <f t="shared" si="2"/>
        <v>0</v>
      </c>
      <c r="Q16" s="30"/>
      <c r="R16" s="34"/>
      <c r="S16" s="34"/>
      <c r="T16" s="7">
        <f t="shared" si="3"/>
        <v>0</v>
      </c>
      <c r="U16" s="30"/>
      <c r="V16" s="34"/>
      <c r="W16" s="34"/>
      <c r="X16" s="7">
        <f t="shared" si="4"/>
        <v>0</v>
      </c>
      <c r="Y16" s="17">
        <f t="shared" si="5"/>
        <v>0</v>
      </c>
      <c r="Z16" s="20" t="str">
        <f t="shared" si="6"/>
        <v>-</v>
      </c>
    </row>
    <row r="17" spans="1:26" ht="17.45" customHeight="1" thickBot="1" x14ac:dyDescent="0.25">
      <c r="A17" s="67"/>
      <c r="B17" s="67"/>
      <c r="C17" s="68"/>
      <c r="D17" s="67"/>
      <c r="E17" s="30"/>
      <c r="F17" s="26"/>
      <c r="G17" s="26"/>
      <c r="H17" s="7">
        <f t="shared" si="0"/>
        <v>0</v>
      </c>
      <c r="I17" s="25"/>
      <c r="J17" s="26"/>
      <c r="K17" s="26"/>
      <c r="L17" s="7">
        <f t="shared" si="1"/>
        <v>0</v>
      </c>
      <c r="M17" s="33"/>
      <c r="N17" s="26"/>
      <c r="O17" s="34"/>
      <c r="P17" s="7">
        <f t="shared" si="2"/>
        <v>0</v>
      </c>
      <c r="Q17" s="30"/>
      <c r="R17" s="34"/>
      <c r="S17" s="34"/>
      <c r="T17" s="7">
        <f t="shared" si="3"/>
        <v>0</v>
      </c>
      <c r="U17" s="30"/>
      <c r="V17" s="34"/>
      <c r="W17" s="34"/>
      <c r="X17" s="7">
        <f t="shared" si="4"/>
        <v>0</v>
      </c>
      <c r="Y17" s="17">
        <f t="shared" si="5"/>
        <v>0</v>
      </c>
      <c r="Z17" s="20" t="str">
        <f t="shared" si="6"/>
        <v>-</v>
      </c>
    </row>
    <row r="18" spans="1:26" ht="17.45" customHeight="1" thickBot="1" x14ac:dyDescent="0.25">
      <c r="A18" s="67"/>
      <c r="B18" s="67"/>
      <c r="C18" s="68"/>
      <c r="D18" s="67"/>
      <c r="E18" s="30"/>
      <c r="F18" s="26"/>
      <c r="G18" s="26"/>
      <c r="H18" s="7">
        <f t="shared" si="0"/>
        <v>0</v>
      </c>
      <c r="I18" s="25"/>
      <c r="J18" s="26"/>
      <c r="K18" s="26"/>
      <c r="L18" s="7">
        <f t="shared" si="1"/>
        <v>0</v>
      </c>
      <c r="M18" s="33"/>
      <c r="N18" s="26"/>
      <c r="O18" s="26"/>
      <c r="P18" s="7">
        <f t="shared" si="2"/>
        <v>0</v>
      </c>
      <c r="Q18" s="30"/>
      <c r="R18" s="26"/>
      <c r="S18" s="26"/>
      <c r="T18" s="7">
        <f t="shared" si="3"/>
        <v>0</v>
      </c>
      <c r="U18" s="30"/>
      <c r="V18" s="26"/>
      <c r="W18" s="26"/>
      <c r="X18" s="7">
        <f t="shared" si="4"/>
        <v>0</v>
      </c>
      <c r="Y18" s="17">
        <f t="shared" si="5"/>
        <v>0</v>
      </c>
      <c r="Z18" s="20" t="str">
        <f t="shared" si="6"/>
        <v>-</v>
      </c>
    </row>
  </sheetData>
  <mergeCells count="23">
    <mergeCell ref="V4:V5"/>
    <mergeCell ref="P4:P5"/>
    <mergeCell ref="Q4:Q5"/>
    <mergeCell ref="I4:L4"/>
    <mergeCell ref="M4:M5"/>
    <mergeCell ref="N4:N5"/>
    <mergeCell ref="O4:O5"/>
    <mergeCell ref="W4:W5"/>
    <mergeCell ref="A2:D2"/>
    <mergeCell ref="E2:Z2"/>
    <mergeCell ref="A3:D5"/>
    <mergeCell ref="E3:L3"/>
    <mergeCell ref="M3:P3"/>
    <mergeCell ref="Q3:T3"/>
    <mergeCell ref="U3:X3"/>
    <mergeCell ref="Y3:Y5"/>
    <mergeCell ref="Z3:Z5"/>
    <mergeCell ref="E4:H4"/>
    <mergeCell ref="X4:X5"/>
    <mergeCell ref="R4:R5"/>
    <mergeCell ref="S4:S5"/>
    <mergeCell ref="T4:T5"/>
    <mergeCell ref="U4:U5"/>
  </mergeCells>
  <phoneticPr fontId="17" type="noConversion"/>
  <conditionalFormatting sqref="H17:H18 H6:H15">
    <cfRule type="expression" dxfId="170" priority="17">
      <formula>IF(H6=MAX(H6,L6),TRUE(),FALSE())</formula>
    </cfRule>
  </conditionalFormatting>
  <conditionalFormatting sqref="L17:L18 L6:L15">
    <cfRule type="expression" dxfId="169" priority="16">
      <formula>IF(L6=MAX(L6,H6),TRUE(),FALSE())</formula>
    </cfRule>
  </conditionalFormatting>
  <conditionalFormatting sqref="H16">
    <cfRule type="expression" dxfId="168" priority="15">
      <formula>IF(H16=MAX(H16,L16),TRUE(),FALSE())</formula>
    </cfRule>
  </conditionalFormatting>
  <conditionalFormatting sqref="L16">
    <cfRule type="expression" dxfId="167" priority="14">
      <formula>IF(L16=MAX(L16,H16),TRUE(),FALSE())</formula>
    </cfRule>
  </conditionalFormatting>
  <conditionalFormatting sqref="H16">
    <cfRule type="expression" dxfId="166" priority="13">
      <formula>IF(H16=MAX(H16,L16),TRUE(),FALSE())</formula>
    </cfRule>
  </conditionalFormatting>
  <conditionalFormatting sqref="L16">
    <cfRule type="expression" dxfId="165" priority="12">
      <formula>IF(L16=MAX(L16,P16),TRUE(),FALSE())</formula>
    </cfRule>
  </conditionalFormatting>
  <conditionalFormatting sqref="L17">
    <cfRule type="expression" dxfId="164" priority="11">
      <formula>IF(L17=MAX(L17,H17),TRUE(),FALSE())</formula>
    </cfRule>
  </conditionalFormatting>
  <conditionalFormatting sqref="L17">
    <cfRule type="expression" dxfId="163" priority="10">
      <formula>IF(L17=MAX(L17,P17),TRUE(),FALSE())</formula>
    </cfRule>
  </conditionalFormatting>
  <conditionalFormatting sqref="P16:P17">
    <cfRule type="expression" dxfId="162" priority="9">
      <formula>IF(P16=MAX(P16,L16),TRUE(),FALSE())</formula>
    </cfRule>
  </conditionalFormatting>
  <conditionalFormatting sqref="P16:P17">
    <cfRule type="expression" dxfId="161" priority="8">
      <formula>IF(P16=MAX(P16,T16),TRUE(),FALSE())</formula>
    </cfRule>
  </conditionalFormatting>
  <conditionalFormatting sqref="T16:T17">
    <cfRule type="expression" dxfId="160" priority="7">
      <formula>IF(T16=MAX(T16,P16),TRUE(),FALSE())</formula>
    </cfRule>
  </conditionalFormatting>
  <conditionalFormatting sqref="T16:T17">
    <cfRule type="expression" dxfId="159" priority="6">
      <formula>IF(T16=MAX(T16,X16),TRUE(),FALSE())</formula>
    </cfRule>
  </conditionalFormatting>
  <conditionalFormatting sqref="X16:X17">
    <cfRule type="expression" dxfId="158" priority="5">
      <formula>IF(X16=MAX(X16,T16),TRUE(),FALSE())</formula>
    </cfRule>
  </conditionalFormatting>
  <conditionalFormatting sqref="X16:X17">
    <cfRule type="expression" dxfId="157" priority="4">
      <formula>IF(X16=MAX(X16,AB16),TRUE(),FALSE())</formula>
    </cfRule>
  </conditionalFormatting>
  <conditionalFormatting sqref="H7:H8">
    <cfRule type="expression" dxfId="156" priority="3">
      <formula>IF(H7=MAX(H7,D7),TRUE(),FALSE())</formula>
    </cfRule>
  </conditionalFormatting>
  <conditionalFormatting sqref="P7:P8">
    <cfRule type="expression" dxfId="155" priority="2">
      <formula>IF(P7=MAX(P7,L7),TRUE(),FALSE())</formula>
    </cfRule>
  </conditionalFormatting>
  <conditionalFormatting sqref="X7:X8">
    <cfRule type="expression" dxfId="154" priority="1">
      <formula>IF(X7=MAX(X7,T7),TRUE(),FALSE())</formula>
    </cfRule>
  </conditionalFormatting>
  <pageMargins left="0.70866141732283472" right="0.70866141732283472" top="0.78740157480314965" bottom="0.78740157480314965" header="0.31496062992125984" footer="0.31496062992125984"/>
  <pageSetup paperSize="9" scale="87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Button 1">
              <controlPr defaultSize="0" print="0" autoFill="0" autoPict="0" macro="[0]!SortPrint_NE">
                <anchor moveWithCells="1">
                  <from>
                    <xdr:col>20</xdr:col>
                    <xdr:colOff>123825</xdr:colOff>
                    <xdr:row>1</xdr:row>
                    <xdr:rowOff>19050</xdr:rowOff>
                  </from>
                  <to>
                    <xdr:col>24</xdr:col>
                    <xdr:colOff>161925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13"/>
  <sheetViews>
    <sheetView zoomScale="120" zoomScaleNormal="120" workbookViewId="0">
      <selection sqref="A1:AA13"/>
    </sheetView>
  </sheetViews>
  <sheetFormatPr baseColWidth="10" defaultColWidth="10.85546875" defaultRowHeight="12.75" x14ac:dyDescent="0.2"/>
  <cols>
    <col min="1" max="1" width="8.7109375" style="4" customWidth="1"/>
    <col min="2" max="2" width="11.28515625" style="4" customWidth="1"/>
    <col min="3" max="3" width="5.5703125" style="5" customWidth="1"/>
    <col min="4" max="4" width="12" style="3" customWidth="1"/>
    <col min="5" max="26" width="4.7109375" style="3" customWidth="1"/>
    <col min="27" max="16384" width="10.85546875" style="3"/>
  </cols>
  <sheetData>
    <row r="1" spans="1:27" s="1" customFormat="1" ht="21" thickBot="1" x14ac:dyDescent="0.35">
      <c r="A1" s="13"/>
      <c r="B1" s="13"/>
      <c r="C1" s="13"/>
      <c r="D1" s="13"/>
    </row>
    <row r="2" spans="1:27" s="1" customFormat="1" ht="21" thickBot="1" x14ac:dyDescent="0.35">
      <c r="A2" s="155" t="s">
        <v>18</v>
      </c>
      <c r="B2" s="156"/>
      <c r="C2" s="156"/>
      <c r="D2" s="156"/>
      <c r="E2" s="164" t="s">
        <v>275</v>
      </c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6"/>
    </row>
    <row r="3" spans="1:27" s="2" customFormat="1" ht="15.95" customHeight="1" thickBot="1" x14ac:dyDescent="0.3">
      <c r="A3" s="160" t="s">
        <v>340</v>
      </c>
      <c r="B3" s="158"/>
      <c r="C3" s="158"/>
      <c r="D3" s="159"/>
      <c r="E3" s="167" t="s">
        <v>0</v>
      </c>
      <c r="F3" s="168"/>
      <c r="G3" s="168"/>
      <c r="H3" s="168"/>
      <c r="I3" s="168"/>
      <c r="J3" s="168"/>
      <c r="K3" s="168"/>
      <c r="L3" s="169"/>
      <c r="M3" s="167" t="s">
        <v>1</v>
      </c>
      <c r="N3" s="168"/>
      <c r="O3" s="168"/>
      <c r="P3" s="168"/>
      <c r="Q3" s="167" t="s">
        <v>2</v>
      </c>
      <c r="R3" s="168"/>
      <c r="S3" s="168"/>
      <c r="T3" s="168"/>
      <c r="U3" s="167" t="s">
        <v>3</v>
      </c>
      <c r="V3" s="168"/>
      <c r="W3" s="168"/>
      <c r="X3" s="168"/>
      <c r="Y3" s="172" t="s">
        <v>5</v>
      </c>
      <c r="Z3" s="175" t="s">
        <v>6</v>
      </c>
    </row>
    <row r="4" spans="1:27" s="2" customFormat="1" ht="16.5" customHeight="1" x14ac:dyDescent="0.25">
      <c r="A4" s="160"/>
      <c r="B4" s="158"/>
      <c r="C4" s="158"/>
      <c r="D4" s="159"/>
      <c r="E4" s="170" t="s">
        <v>11</v>
      </c>
      <c r="F4" s="153"/>
      <c r="G4" s="153"/>
      <c r="H4" s="171"/>
      <c r="I4" s="153" t="s">
        <v>12</v>
      </c>
      <c r="J4" s="153"/>
      <c r="K4" s="153"/>
      <c r="L4" s="154"/>
      <c r="M4" s="147" t="s">
        <v>8</v>
      </c>
      <c r="N4" s="149" t="s">
        <v>9</v>
      </c>
      <c r="O4" s="149" t="s">
        <v>10</v>
      </c>
      <c r="P4" s="151" t="s">
        <v>4</v>
      </c>
      <c r="Q4" s="147" t="s">
        <v>8</v>
      </c>
      <c r="R4" s="149" t="s">
        <v>9</v>
      </c>
      <c r="S4" s="149" t="s">
        <v>10</v>
      </c>
      <c r="T4" s="151" t="s">
        <v>4</v>
      </c>
      <c r="U4" s="147" t="s">
        <v>8</v>
      </c>
      <c r="V4" s="149" t="s">
        <v>9</v>
      </c>
      <c r="W4" s="149" t="s">
        <v>10</v>
      </c>
      <c r="X4" s="151" t="s">
        <v>4</v>
      </c>
      <c r="Y4" s="173"/>
      <c r="Z4" s="176"/>
    </row>
    <row r="5" spans="1:27" ht="65.25" customHeight="1" thickBot="1" x14ac:dyDescent="0.25">
      <c r="A5" s="161"/>
      <c r="B5" s="162"/>
      <c r="C5" s="162"/>
      <c r="D5" s="163"/>
      <c r="E5" s="37" t="s">
        <v>8</v>
      </c>
      <c r="F5" s="38" t="s">
        <v>9</v>
      </c>
      <c r="G5" s="38" t="s">
        <v>10</v>
      </c>
      <c r="H5" s="14" t="s">
        <v>4</v>
      </c>
      <c r="I5" s="15" t="s">
        <v>8</v>
      </c>
      <c r="J5" s="38" t="s">
        <v>9</v>
      </c>
      <c r="K5" s="38" t="s">
        <v>10</v>
      </c>
      <c r="L5" s="14" t="s">
        <v>4</v>
      </c>
      <c r="M5" s="148"/>
      <c r="N5" s="150"/>
      <c r="O5" s="150"/>
      <c r="P5" s="152"/>
      <c r="Q5" s="148"/>
      <c r="R5" s="150"/>
      <c r="S5" s="150"/>
      <c r="T5" s="152"/>
      <c r="U5" s="148"/>
      <c r="V5" s="150"/>
      <c r="W5" s="150"/>
      <c r="X5" s="152"/>
      <c r="Y5" s="174"/>
      <c r="Z5" s="177"/>
      <c r="AA5" s="3" t="s">
        <v>278</v>
      </c>
    </row>
    <row r="6" spans="1:27" ht="17.45" customHeight="1" thickBot="1" x14ac:dyDescent="0.25">
      <c r="A6" s="67" t="s">
        <v>188</v>
      </c>
      <c r="B6" s="67" t="s">
        <v>27</v>
      </c>
      <c r="C6" s="68"/>
      <c r="D6" s="67" t="s">
        <v>24</v>
      </c>
      <c r="E6" s="29">
        <v>3</v>
      </c>
      <c r="F6" s="24">
        <v>8.1</v>
      </c>
      <c r="G6" s="24"/>
      <c r="H6" s="7">
        <f t="shared" ref="H6:H12" si="0">ROUND(E6+F6-G6,2)</f>
        <v>11.1</v>
      </c>
      <c r="I6" s="23"/>
      <c r="J6" s="24"/>
      <c r="K6" s="24"/>
      <c r="L6" s="7">
        <f t="shared" ref="L6:L12" si="1">ROUND(I6+J6-K6,2)</f>
        <v>0</v>
      </c>
      <c r="M6" s="32">
        <v>3.3</v>
      </c>
      <c r="N6" s="24">
        <v>8.6</v>
      </c>
      <c r="O6" s="24"/>
      <c r="P6" s="7">
        <f t="shared" ref="P6:P12" si="2">ROUND(M6+N6-O6,2)</f>
        <v>11.9</v>
      </c>
      <c r="Q6" s="29">
        <v>3.3</v>
      </c>
      <c r="R6" s="24">
        <v>8.4499999999999993</v>
      </c>
      <c r="S6" s="24"/>
      <c r="T6" s="7">
        <f t="shared" ref="T6:T12" si="3">ROUND(Q6+R6-S6,2)</f>
        <v>11.75</v>
      </c>
      <c r="U6" s="29">
        <v>4.3</v>
      </c>
      <c r="V6" s="24">
        <v>8.4</v>
      </c>
      <c r="W6" s="24"/>
      <c r="X6" s="7">
        <f t="shared" ref="X6:X12" si="4">ROUND(U6+V6-W6,2)</f>
        <v>12.7</v>
      </c>
      <c r="Y6" s="16">
        <f t="shared" ref="Y6:Y12" si="5">ROUND(MAX(H6,L6)+P6+T6+X6,2)</f>
        <v>47.45</v>
      </c>
      <c r="Z6" s="19">
        <f t="shared" ref="Z6:Z12" si="6">IF(Y6=0,"-",RANK(Y6,Y$6:Y$12))</f>
        <v>1</v>
      </c>
      <c r="AA6" s="3">
        <v>10</v>
      </c>
    </row>
    <row r="7" spans="1:27" ht="17.45" customHeight="1" thickBot="1" x14ac:dyDescent="0.25">
      <c r="A7" s="67" t="s">
        <v>341</v>
      </c>
      <c r="B7" s="67" t="s">
        <v>342</v>
      </c>
      <c r="C7" s="68"/>
      <c r="D7" s="67" t="s">
        <v>24</v>
      </c>
      <c r="E7" s="30">
        <v>3</v>
      </c>
      <c r="F7" s="26">
        <v>6.9</v>
      </c>
      <c r="G7" s="26"/>
      <c r="H7" s="7">
        <f t="shared" si="0"/>
        <v>9.9</v>
      </c>
      <c r="I7" s="25"/>
      <c r="J7" s="26"/>
      <c r="K7" s="26"/>
      <c r="L7" s="7">
        <f t="shared" si="1"/>
        <v>0</v>
      </c>
      <c r="M7" s="33">
        <v>3.2</v>
      </c>
      <c r="N7" s="26">
        <v>7.85</v>
      </c>
      <c r="O7" s="26"/>
      <c r="P7" s="7">
        <f t="shared" si="2"/>
        <v>11.05</v>
      </c>
      <c r="Q7" s="30">
        <v>3.1</v>
      </c>
      <c r="R7" s="26">
        <v>8.3000000000000007</v>
      </c>
      <c r="S7" s="26"/>
      <c r="T7" s="7">
        <f t="shared" si="3"/>
        <v>11.4</v>
      </c>
      <c r="U7" s="30">
        <v>3</v>
      </c>
      <c r="V7" s="26">
        <v>9.15</v>
      </c>
      <c r="W7" s="26"/>
      <c r="X7" s="7">
        <f t="shared" si="4"/>
        <v>12.15</v>
      </c>
      <c r="Y7" s="17">
        <f t="shared" si="5"/>
        <v>44.5</v>
      </c>
      <c r="Z7" s="20">
        <f t="shared" si="6"/>
        <v>4</v>
      </c>
      <c r="AA7" s="3">
        <v>7</v>
      </c>
    </row>
    <row r="8" spans="1:27" ht="17.45" customHeight="1" thickBot="1" x14ac:dyDescent="0.25">
      <c r="A8" s="67" t="s">
        <v>343</v>
      </c>
      <c r="B8" s="67" t="s">
        <v>344</v>
      </c>
      <c r="C8" s="68"/>
      <c r="D8" s="67" t="s">
        <v>24</v>
      </c>
      <c r="E8" s="30">
        <v>3</v>
      </c>
      <c r="F8" s="26">
        <v>8.5</v>
      </c>
      <c r="G8" s="26"/>
      <c r="H8" s="7">
        <f t="shared" si="0"/>
        <v>11.5</v>
      </c>
      <c r="I8" s="25"/>
      <c r="J8" s="26"/>
      <c r="K8" s="26"/>
      <c r="L8" s="7">
        <f t="shared" si="1"/>
        <v>0</v>
      </c>
      <c r="M8" s="33">
        <v>3.3</v>
      </c>
      <c r="N8" s="26">
        <v>8.4</v>
      </c>
      <c r="O8" s="26"/>
      <c r="P8" s="7">
        <f t="shared" si="2"/>
        <v>11.7</v>
      </c>
      <c r="Q8" s="30">
        <v>3.6</v>
      </c>
      <c r="R8" s="26">
        <v>7.85</v>
      </c>
      <c r="S8" s="26"/>
      <c r="T8" s="7">
        <f t="shared" si="3"/>
        <v>11.45</v>
      </c>
      <c r="U8" s="30">
        <v>3.9</v>
      </c>
      <c r="V8" s="26">
        <v>8</v>
      </c>
      <c r="W8" s="26"/>
      <c r="X8" s="7">
        <f t="shared" si="4"/>
        <v>11.9</v>
      </c>
      <c r="Y8" s="17">
        <f t="shared" si="5"/>
        <v>46.55</v>
      </c>
      <c r="Z8" s="20">
        <f t="shared" si="6"/>
        <v>3</v>
      </c>
      <c r="AA8" s="3">
        <v>8</v>
      </c>
    </row>
    <row r="9" spans="1:27" ht="17.45" customHeight="1" thickBot="1" x14ac:dyDescent="0.25">
      <c r="A9" s="67" t="s">
        <v>345</v>
      </c>
      <c r="B9" s="67" t="s">
        <v>272</v>
      </c>
      <c r="C9" s="68"/>
      <c r="D9" s="67" t="s">
        <v>24</v>
      </c>
      <c r="E9" s="30">
        <v>3</v>
      </c>
      <c r="F9" s="26">
        <v>8.1999999999999993</v>
      </c>
      <c r="G9" s="26"/>
      <c r="H9" s="7">
        <f t="shared" si="0"/>
        <v>11.2</v>
      </c>
      <c r="I9" s="25"/>
      <c r="J9" s="26"/>
      <c r="K9" s="26"/>
      <c r="L9" s="7">
        <f t="shared" si="1"/>
        <v>0</v>
      </c>
      <c r="M9" s="33">
        <v>3.2</v>
      </c>
      <c r="N9" s="26">
        <v>8.35</v>
      </c>
      <c r="O9" s="34"/>
      <c r="P9" s="7">
        <f t="shared" si="2"/>
        <v>11.55</v>
      </c>
      <c r="Q9" s="30">
        <v>3.5</v>
      </c>
      <c r="R9" s="34">
        <v>8.25</v>
      </c>
      <c r="S9" s="34"/>
      <c r="T9" s="7">
        <f t="shared" si="3"/>
        <v>11.75</v>
      </c>
      <c r="U9" s="30">
        <v>4.5</v>
      </c>
      <c r="V9" s="34">
        <v>7.75</v>
      </c>
      <c r="W9" s="34"/>
      <c r="X9" s="7">
        <f t="shared" si="4"/>
        <v>12.25</v>
      </c>
      <c r="Y9" s="17">
        <f t="shared" si="5"/>
        <v>46.75</v>
      </c>
      <c r="Z9" s="20">
        <f t="shared" si="6"/>
        <v>2</v>
      </c>
      <c r="AA9" s="3">
        <v>9</v>
      </c>
    </row>
    <row r="10" spans="1:27" ht="17.45" customHeight="1" thickBot="1" x14ac:dyDescent="0.25">
      <c r="A10" s="67"/>
      <c r="B10" s="67"/>
      <c r="C10" s="68"/>
      <c r="D10" s="67"/>
      <c r="E10" s="30"/>
      <c r="F10" s="26"/>
      <c r="G10" s="26"/>
      <c r="H10" s="7">
        <f t="shared" si="0"/>
        <v>0</v>
      </c>
      <c r="I10" s="25"/>
      <c r="J10" s="26"/>
      <c r="K10" s="26"/>
      <c r="L10" s="7">
        <f t="shared" si="1"/>
        <v>0</v>
      </c>
      <c r="M10" s="33"/>
      <c r="N10" s="26"/>
      <c r="O10" s="26"/>
      <c r="P10" s="7">
        <f t="shared" si="2"/>
        <v>0</v>
      </c>
      <c r="Q10" s="30"/>
      <c r="R10" s="26"/>
      <c r="S10" s="26"/>
      <c r="T10" s="7">
        <f t="shared" si="3"/>
        <v>0</v>
      </c>
      <c r="U10" s="30"/>
      <c r="V10" s="26"/>
      <c r="W10" s="26"/>
      <c r="X10" s="7">
        <f t="shared" si="4"/>
        <v>0</v>
      </c>
      <c r="Y10" s="17">
        <f t="shared" si="5"/>
        <v>0</v>
      </c>
      <c r="Z10" s="20" t="str">
        <f t="shared" si="6"/>
        <v>-</v>
      </c>
    </row>
    <row r="11" spans="1:27" ht="17.45" customHeight="1" thickBot="1" x14ac:dyDescent="0.25">
      <c r="A11" s="67"/>
      <c r="B11" s="67"/>
      <c r="C11" s="68"/>
      <c r="D11" s="67"/>
      <c r="E11" s="30"/>
      <c r="F11" s="26"/>
      <c r="G11" s="26"/>
      <c r="H11" s="7">
        <f t="shared" si="0"/>
        <v>0</v>
      </c>
      <c r="I11" s="25"/>
      <c r="J11" s="26"/>
      <c r="K11" s="26"/>
      <c r="L11" s="7">
        <f t="shared" si="1"/>
        <v>0</v>
      </c>
      <c r="M11" s="33"/>
      <c r="N11" s="26"/>
      <c r="O11" s="34"/>
      <c r="P11" s="7">
        <f t="shared" si="2"/>
        <v>0</v>
      </c>
      <c r="Q11" s="30"/>
      <c r="R11" s="34"/>
      <c r="S11" s="34"/>
      <c r="T11" s="7">
        <f t="shared" si="3"/>
        <v>0</v>
      </c>
      <c r="U11" s="30"/>
      <c r="V11" s="34"/>
      <c r="W11" s="34"/>
      <c r="X11" s="7">
        <f t="shared" si="4"/>
        <v>0</v>
      </c>
      <c r="Y11" s="17">
        <f t="shared" si="5"/>
        <v>0</v>
      </c>
      <c r="Z11" s="20" t="str">
        <f t="shared" si="6"/>
        <v>-</v>
      </c>
    </row>
    <row r="12" spans="1:27" ht="17.45" customHeight="1" thickBot="1" x14ac:dyDescent="0.25">
      <c r="A12" s="67"/>
      <c r="B12" s="67"/>
      <c r="C12" s="68"/>
      <c r="D12" s="108"/>
      <c r="E12" s="98"/>
      <c r="F12" s="98"/>
      <c r="G12" s="26"/>
      <c r="H12" s="7">
        <f t="shared" si="0"/>
        <v>0</v>
      </c>
      <c r="I12" s="25"/>
      <c r="J12" s="26"/>
      <c r="K12" s="26"/>
      <c r="L12" s="7">
        <f t="shared" si="1"/>
        <v>0</v>
      </c>
      <c r="M12" s="33"/>
      <c r="N12" s="26"/>
      <c r="O12" s="34"/>
      <c r="P12" s="7">
        <f t="shared" si="2"/>
        <v>0</v>
      </c>
      <c r="Q12" s="30"/>
      <c r="R12" s="34"/>
      <c r="S12" s="34"/>
      <c r="T12" s="7">
        <f t="shared" si="3"/>
        <v>0</v>
      </c>
      <c r="U12" s="30"/>
      <c r="V12" s="34"/>
      <c r="W12" s="34"/>
      <c r="X12" s="7">
        <f t="shared" si="4"/>
        <v>0</v>
      </c>
      <c r="Y12" s="17">
        <f t="shared" si="5"/>
        <v>0</v>
      </c>
      <c r="Z12" s="20" t="str">
        <f t="shared" si="6"/>
        <v>-</v>
      </c>
    </row>
    <row r="13" spans="1:27" x14ac:dyDescent="0.2">
      <c r="A13" s="3"/>
      <c r="B13" s="3"/>
      <c r="C13" s="3"/>
    </row>
  </sheetData>
  <mergeCells count="23">
    <mergeCell ref="V4:V5"/>
    <mergeCell ref="P4:P5"/>
    <mergeCell ref="Q4:Q5"/>
    <mergeCell ref="I4:L4"/>
    <mergeCell ref="M4:M5"/>
    <mergeCell ref="N4:N5"/>
    <mergeCell ref="O4:O5"/>
    <mergeCell ref="W4:W5"/>
    <mergeCell ref="A2:D2"/>
    <mergeCell ref="E2:Z2"/>
    <mergeCell ref="A3:D5"/>
    <mergeCell ref="E3:L3"/>
    <mergeCell ref="M3:P3"/>
    <mergeCell ref="Q3:T3"/>
    <mergeCell ref="U3:X3"/>
    <mergeCell ref="Y3:Y5"/>
    <mergeCell ref="Z3:Z5"/>
    <mergeCell ref="E4:H4"/>
    <mergeCell ref="X4:X5"/>
    <mergeCell ref="R4:R5"/>
    <mergeCell ref="S4:S5"/>
    <mergeCell ref="T4:T5"/>
    <mergeCell ref="U4:U5"/>
  </mergeCells>
  <phoneticPr fontId="17" type="noConversion"/>
  <conditionalFormatting sqref="H6:H12">
    <cfRule type="expression" dxfId="153" priority="18">
      <formula>IF(H6=MAX(H6,L6),TRUE(),FALSE())</formula>
    </cfRule>
  </conditionalFormatting>
  <conditionalFormatting sqref="L6:L12">
    <cfRule type="expression" dxfId="152" priority="17">
      <formula>IF(L6=MAX(L6,H6),TRUE(),FALSE())</formula>
    </cfRule>
  </conditionalFormatting>
  <pageMargins left="0.70866141732283472" right="0.70866141732283472" top="0.78740157480314965" bottom="0.78740157480314965" header="0.31496062992125984" footer="0.31496062992125984"/>
  <pageSetup paperSize="9" scale="87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Button 1">
              <controlPr defaultSize="0" print="0" autoFill="0" autoPict="0" macro="[0]!SortPrint_NE">
                <anchor moveWithCells="1">
                  <from>
                    <xdr:col>20</xdr:col>
                    <xdr:colOff>123825</xdr:colOff>
                    <xdr:row>1</xdr:row>
                    <xdr:rowOff>19050</xdr:rowOff>
                  </from>
                  <to>
                    <xdr:col>24</xdr:col>
                    <xdr:colOff>123825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16"/>
  <sheetViews>
    <sheetView zoomScale="120" zoomScaleNormal="120" workbookViewId="0">
      <selection sqref="A1:AA14"/>
    </sheetView>
  </sheetViews>
  <sheetFormatPr baseColWidth="10" defaultColWidth="10.85546875" defaultRowHeight="12.75" x14ac:dyDescent="0.2"/>
  <cols>
    <col min="1" max="1" width="8.7109375" style="4" customWidth="1"/>
    <col min="2" max="2" width="11.28515625" style="4" customWidth="1"/>
    <col min="3" max="3" width="5.5703125" style="5" customWidth="1"/>
    <col min="4" max="4" width="12" style="3" customWidth="1"/>
    <col min="5" max="26" width="4.7109375" style="3" customWidth="1"/>
    <col min="27" max="16384" width="10.85546875" style="3"/>
  </cols>
  <sheetData>
    <row r="1" spans="1:27" s="1" customFormat="1" ht="21" thickBot="1" x14ac:dyDescent="0.35">
      <c r="A1" s="13"/>
      <c r="B1" s="13"/>
      <c r="C1" s="13"/>
      <c r="D1" s="13"/>
    </row>
    <row r="2" spans="1:27" s="1" customFormat="1" ht="21" thickBot="1" x14ac:dyDescent="0.35">
      <c r="A2" s="155" t="s">
        <v>18</v>
      </c>
      <c r="B2" s="156"/>
      <c r="C2" s="156"/>
      <c r="D2" s="156"/>
      <c r="E2" s="164" t="s">
        <v>275</v>
      </c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6"/>
    </row>
    <row r="3" spans="1:27" s="2" customFormat="1" ht="15.95" customHeight="1" thickBot="1" x14ac:dyDescent="0.3">
      <c r="A3" s="160" t="s">
        <v>347</v>
      </c>
      <c r="B3" s="158"/>
      <c r="C3" s="158"/>
      <c r="D3" s="159"/>
      <c r="E3" s="167" t="s">
        <v>0</v>
      </c>
      <c r="F3" s="168"/>
      <c r="G3" s="168"/>
      <c r="H3" s="168"/>
      <c r="I3" s="168"/>
      <c r="J3" s="168"/>
      <c r="K3" s="168"/>
      <c r="L3" s="169"/>
      <c r="M3" s="167" t="s">
        <v>1</v>
      </c>
      <c r="N3" s="168"/>
      <c r="O3" s="168"/>
      <c r="P3" s="168"/>
      <c r="Q3" s="167" t="s">
        <v>2</v>
      </c>
      <c r="R3" s="168"/>
      <c r="S3" s="168"/>
      <c r="T3" s="168"/>
      <c r="U3" s="167" t="s">
        <v>3</v>
      </c>
      <c r="V3" s="168"/>
      <c r="W3" s="168"/>
      <c r="X3" s="168"/>
      <c r="Y3" s="172" t="s">
        <v>5</v>
      </c>
      <c r="Z3" s="175" t="s">
        <v>6</v>
      </c>
    </row>
    <row r="4" spans="1:27" s="2" customFormat="1" ht="16.5" customHeight="1" x14ac:dyDescent="0.25">
      <c r="A4" s="160"/>
      <c r="B4" s="158"/>
      <c r="C4" s="158"/>
      <c r="D4" s="159"/>
      <c r="E4" s="170" t="s">
        <v>11</v>
      </c>
      <c r="F4" s="153"/>
      <c r="G4" s="153"/>
      <c r="H4" s="171"/>
      <c r="I4" s="153" t="s">
        <v>12</v>
      </c>
      <c r="J4" s="153"/>
      <c r="K4" s="153"/>
      <c r="L4" s="154"/>
      <c r="M4" s="147" t="s">
        <v>8</v>
      </c>
      <c r="N4" s="149" t="s">
        <v>9</v>
      </c>
      <c r="O4" s="149" t="s">
        <v>10</v>
      </c>
      <c r="P4" s="151" t="s">
        <v>4</v>
      </c>
      <c r="Q4" s="147" t="s">
        <v>8</v>
      </c>
      <c r="R4" s="149" t="s">
        <v>9</v>
      </c>
      <c r="S4" s="149" t="s">
        <v>10</v>
      </c>
      <c r="T4" s="151" t="s">
        <v>4</v>
      </c>
      <c r="U4" s="147" t="s">
        <v>8</v>
      </c>
      <c r="V4" s="149" t="s">
        <v>9</v>
      </c>
      <c r="W4" s="149" t="s">
        <v>10</v>
      </c>
      <c r="X4" s="151" t="s">
        <v>4</v>
      </c>
      <c r="Y4" s="173"/>
      <c r="Z4" s="176"/>
    </row>
    <row r="5" spans="1:27" ht="65.25" customHeight="1" thickBot="1" x14ac:dyDescent="0.25">
      <c r="A5" s="161"/>
      <c r="B5" s="162"/>
      <c r="C5" s="162"/>
      <c r="D5" s="163"/>
      <c r="E5" s="37" t="s">
        <v>8</v>
      </c>
      <c r="F5" s="38" t="s">
        <v>9</v>
      </c>
      <c r="G5" s="38" t="s">
        <v>10</v>
      </c>
      <c r="H5" s="14" t="s">
        <v>4</v>
      </c>
      <c r="I5" s="15" t="s">
        <v>8</v>
      </c>
      <c r="J5" s="38" t="s">
        <v>9</v>
      </c>
      <c r="K5" s="38" t="s">
        <v>10</v>
      </c>
      <c r="L5" s="14" t="s">
        <v>4</v>
      </c>
      <c r="M5" s="148"/>
      <c r="N5" s="150"/>
      <c r="O5" s="150"/>
      <c r="P5" s="152"/>
      <c r="Q5" s="148"/>
      <c r="R5" s="150"/>
      <c r="S5" s="150"/>
      <c r="T5" s="152"/>
      <c r="U5" s="148"/>
      <c r="V5" s="150"/>
      <c r="W5" s="150"/>
      <c r="X5" s="152"/>
      <c r="Y5" s="174"/>
      <c r="Z5" s="177"/>
      <c r="AA5" s="3" t="s">
        <v>278</v>
      </c>
    </row>
    <row r="6" spans="1:27" ht="17.45" customHeight="1" thickBot="1" x14ac:dyDescent="0.25">
      <c r="A6" s="67" t="s">
        <v>348</v>
      </c>
      <c r="B6" s="67" t="s">
        <v>42</v>
      </c>
      <c r="C6" s="68"/>
      <c r="D6" s="67" t="s">
        <v>24</v>
      </c>
      <c r="E6" s="29">
        <v>3</v>
      </c>
      <c r="F6" s="24">
        <v>8.1999999999999993</v>
      </c>
      <c r="G6" s="24"/>
      <c r="H6" s="7">
        <f t="shared" ref="H6:H16" si="0">ROUND(E6+F6-G6,2)</f>
        <v>11.2</v>
      </c>
      <c r="I6" s="23"/>
      <c r="J6" s="24"/>
      <c r="K6" s="24"/>
      <c r="L6" s="7">
        <f t="shared" ref="L6:L16" si="1">ROUND(I6+J6-K6,2)</f>
        <v>0</v>
      </c>
      <c r="M6" s="32">
        <v>3.7</v>
      </c>
      <c r="N6" s="24">
        <v>7.2</v>
      </c>
      <c r="O6" s="24"/>
      <c r="P6" s="7">
        <f t="shared" ref="P6:P16" si="2">ROUND(M6+N6-O6,2)</f>
        <v>10.9</v>
      </c>
      <c r="Q6" s="29">
        <v>4</v>
      </c>
      <c r="R6" s="24">
        <v>6.95</v>
      </c>
      <c r="S6" s="24"/>
      <c r="T6" s="7">
        <f t="shared" ref="T6:T16" si="3">ROUND(Q6+R6-S6,2)</f>
        <v>10.95</v>
      </c>
      <c r="U6" s="29">
        <v>4.5</v>
      </c>
      <c r="V6" s="24">
        <v>7.4</v>
      </c>
      <c r="W6" s="24"/>
      <c r="X6" s="7">
        <f t="shared" ref="X6:X16" si="4">ROUND(U6+V6-W6,2)</f>
        <v>11.9</v>
      </c>
      <c r="Y6" s="16">
        <f t="shared" ref="Y6:Y16" si="5">ROUND(MAX(H6,L6)+P6+T6+X6,2)</f>
        <v>44.95</v>
      </c>
      <c r="Z6" s="19">
        <f t="shared" ref="Z6:Z16" si="6">IF(Y6=0,"-",RANK(Y6,Y$6:Y$16))</f>
        <v>2</v>
      </c>
      <c r="AA6" s="3">
        <v>9</v>
      </c>
    </row>
    <row r="7" spans="1:27" ht="17.45" customHeight="1" thickBot="1" x14ac:dyDescent="0.25">
      <c r="A7" s="67" t="s">
        <v>65</v>
      </c>
      <c r="B7" s="67" t="s">
        <v>248</v>
      </c>
      <c r="C7" s="68"/>
      <c r="D7" s="67" t="s">
        <v>24</v>
      </c>
      <c r="E7" s="30">
        <v>3</v>
      </c>
      <c r="F7" s="26">
        <v>7.8</v>
      </c>
      <c r="G7" s="26"/>
      <c r="H7" s="7">
        <f t="shared" si="0"/>
        <v>10.8</v>
      </c>
      <c r="I7" s="25"/>
      <c r="J7" s="26"/>
      <c r="K7" s="26"/>
      <c r="L7" s="7">
        <f t="shared" si="1"/>
        <v>0</v>
      </c>
      <c r="M7" s="33">
        <v>3.6</v>
      </c>
      <c r="N7" s="26">
        <v>7.45</v>
      </c>
      <c r="O7" s="26"/>
      <c r="P7" s="7">
        <f t="shared" si="2"/>
        <v>11.05</v>
      </c>
      <c r="Q7" s="30">
        <v>4.4000000000000004</v>
      </c>
      <c r="R7" s="26">
        <v>7.75</v>
      </c>
      <c r="S7" s="26"/>
      <c r="T7" s="7">
        <f t="shared" si="3"/>
        <v>12.15</v>
      </c>
      <c r="U7" s="30">
        <v>4.5</v>
      </c>
      <c r="V7" s="26">
        <v>7</v>
      </c>
      <c r="W7" s="26"/>
      <c r="X7" s="7">
        <f t="shared" si="4"/>
        <v>11.5</v>
      </c>
      <c r="Y7" s="17">
        <f t="shared" si="5"/>
        <v>45.5</v>
      </c>
      <c r="Z7" s="20">
        <f t="shared" si="6"/>
        <v>1</v>
      </c>
      <c r="AA7" s="3">
        <v>10</v>
      </c>
    </row>
    <row r="8" spans="1:27" ht="17.45" customHeight="1" thickBot="1" x14ac:dyDescent="0.25">
      <c r="A8" s="67" t="s">
        <v>349</v>
      </c>
      <c r="B8" s="67" t="s">
        <v>350</v>
      </c>
      <c r="C8" s="68"/>
      <c r="D8" s="67" t="s">
        <v>24</v>
      </c>
      <c r="E8" s="30">
        <v>3</v>
      </c>
      <c r="F8" s="26">
        <v>7.4</v>
      </c>
      <c r="G8" s="26"/>
      <c r="H8" s="7">
        <f t="shared" si="0"/>
        <v>10.4</v>
      </c>
      <c r="I8" s="25"/>
      <c r="J8" s="26"/>
      <c r="K8" s="26"/>
      <c r="L8" s="7">
        <f t="shared" si="1"/>
        <v>0</v>
      </c>
      <c r="M8" s="33">
        <v>2.8</v>
      </c>
      <c r="N8" s="26">
        <v>7.1</v>
      </c>
      <c r="O8" s="26">
        <v>2</v>
      </c>
      <c r="P8" s="7">
        <f t="shared" si="2"/>
        <v>7.9</v>
      </c>
      <c r="Q8" s="30">
        <v>3.6</v>
      </c>
      <c r="R8" s="26">
        <v>6.5</v>
      </c>
      <c r="S8" s="26"/>
      <c r="T8" s="7">
        <f t="shared" si="3"/>
        <v>10.1</v>
      </c>
      <c r="U8" s="30">
        <v>4.3</v>
      </c>
      <c r="V8" s="26">
        <v>7.5</v>
      </c>
      <c r="W8" s="26"/>
      <c r="X8" s="7">
        <f t="shared" si="4"/>
        <v>11.8</v>
      </c>
      <c r="Y8" s="17">
        <f t="shared" si="5"/>
        <v>40.200000000000003</v>
      </c>
      <c r="Z8" s="20">
        <f t="shared" si="6"/>
        <v>3</v>
      </c>
      <c r="AA8" s="3">
        <v>8</v>
      </c>
    </row>
    <row r="9" spans="1:27" ht="17.45" customHeight="1" thickBot="1" x14ac:dyDescent="0.25">
      <c r="A9" s="67"/>
      <c r="B9" s="67"/>
      <c r="C9" s="68"/>
      <c r="D9" s="67"/>
      <c r="E9" s="30"/>
      <c r="F9" s="26"/>
      <c r="G9" s="26"/>
      <c r="H9" s="7">
        <f t="shared" si="0"/>
        <v>0</v>
      </c>
      <c r="I9" s="25"/>
      <c r="J9" s="26"/>
      <c r="K9" s="26"/>
      <c r="L9" s="7">
        <f t="shared" si="1"/>
        <v>0</v>
      </c>
      <c r="M9" s="33"/>
      <c r="N9" s="26"/>
      <c r="O9" s="26"/>
      <c r="P9" s="7">
        <f t="shared" si="2"/>
        <v>0</v>
      </c>
      <c r="Q9" s="30"/>
      <c r="R9" s="26"/>
      <c r="S9" s="26"/>
      <c r="T9" s="7">
        <f t="shared" si="3"/>
        <v>0</v>
      </c>
      <c r="U9" s="30"/>
      <c r="V9" s="26"/>
      <c r="W9" s="26"/>
      <c r="X9" s="7">
        <f t="shared" si="4"/>
        <v>0</v>
      </c>
      <c r="Y9" s="17">
        <f t="shared" si="5"/>
        <v>0</v>
      </c>
      <c r="Z9" s="20" t="str">
        <f t="shared" si="6"/>
        <v>-</v>
      </c>
    </row>
    <row r="10" spans="1:27" ht="17.45" customHeight="1" thickBot="1" x14ac:dyDescent="0.25">
      <c r="A10" s="67"/>
      <c r="B10" s="67"/>
      <c r="C10" s="68"/>
      <c r="D10" s="67"/>
      <c r="E10" s="30"/>
      <c r="F10" s="26"/>
      <c r="G10" s="26"/>
      <c r="H10" s="7">
        <f t="shared" si="0"/>
        <v>0</v>
      </c>
      <c r="I10" s="25"/>
      <c r="J10" s="26"/>
      <c r="K10" s="26"/>
      <c r="L10" s="7">
        <f t="shared" si="1"/>
        <v>0</v>
      </c>
      <c r="M10" s="33"/>
      <c r="N10" s="26"/>
      <c r="O10" s="34"/>
      <c r="P10" s="7">
        <f t="shared" si="2"/>
        <v>0</v>
      </c>
      <c r="Q10" s="30"/>
      <c r="R10" s="34"/>
      <c r="S10" s="34"/>
      <c r="T10" s="7">
        <f t="shared" si="3"/>
        <v>0</v>
      </c>
      <c r="U10" s="30"/>
      <c r="V10" s="34"/>
      <c r="W10" s="34"/>
      <c r="X10" s="7">
        <f t="shared" si="4"/>
        <v>0</v>
      </c>
      <c r="Y10" s="17">
        <f t="shared" si="5"/>
        <v>0</v>
      </c>
      <c r="Z10" s="20" t="str">
        <f t="shared" si="6"/>
        <v>-</v>
      </c>
    </row>
    <row r="11" spans="1:27" ht="17.45" customHeight="1" thickBot="1" x14ac:dyDescent="0.25">
      <c r="A11" s="67"/>
      <c r="B11" s="67"/>
      <c r="C11" s="68"/>
      <c r="D11" s="67"/>
      <c r="E11" s="30"/>
      <c r="F11" s="26"/>
      <c r="G11" s="26"/>
      <c r="H11" s="7">
        <f t="shared" si="0"/>
        <v>0</v>
      </c>
      <c r="I11" s="25"/>
      <c r="J11" s="26"/>
      <c r="K11" s="26"/>
      <c r="L11" s="7">
        <f t="shared" si="1"/>
        <v>0</v>
      </c>
      <c r="M11" s="33"/>
      <c r="N11" s="26"/>
      <c r="O11" s="34"/>
      <c r="P11" s="7">
        <f t="shared" si="2"/>
        <v>0</v>
      </c>
      <c r="Q11" s="30"/>
      <c r="R11" s="34"/>
      <c r="S11" s="34"/>
      <c r="T11" s="7">
        <f t="shared" si="3"/>
        <v>0</v>
      </c>
      <c r="U11" s="30"/>
      <c r="V11" s="34"/>
      <c r="W11" s="34"/>
      <c r="X11" s="7">
        <f t="shared" si="4"/>
        <v>0</v>
      </c>
      <c r="Y11" s="17">
        <f t="shared" si="5"/>
        <v>0</v>
      </c>
      <c r="Z11" s="20" t="str">
        <f t="shared" si="6"/>
        <v>-</v>
      </c>
    </row>
    <row r="12" spans="1:27" ht="17.45" customHeight="1" thickBot="1" x14ac:dyDescent="0.25">
      <c r="A12" s="67"/>
      <c r="B12" s="67"/>
      <c r="C12" s="68"/>
      <c r="D12" s="67"/>
      <c r="E12" s="30"/>
      <c r="F12" s="26"/>
      <c r="G12" s="26"/>
      <c r="H12" s="7">
        <f t="shared" si="0"/>
        <v>0</v>
      </c>
      <c r="I12" s="25"/>
      <c r="J12" s="26"/>
      <c r="K12" s="26"/>
      <c r="L12" s="7">
        <f t="shared" si="1"/>
        <v>0</v>
      </c>
      <c r="M12" s="33"/>
      <c r="N12" s="26"/>
      <c r="O12" s="26"/>
      <c r="P12" s="7">
        <f t="shared" si="2"/>
        <v>0</v>
      </c>
      <c r="Q12" s="30"/>
      <c r="R12" s="26"/>
      <c r="S12" s="26"/>
      <c r="T12" s="7">
        <f t="shared" si="3"/>
        <v>0</v>
      </c>
      <c r="U12" s="30"/>
      <c r="V12" s="26"/>
      <c r="W12" s="26"/>
      <c r="X12" s="7">
        <f t="shared" si="4"/>
        <v>0</v>
      </c>
      <c r="Y12" s="17">
        <f t="shared" si="5"/>
        <v>0</v>
      </c>
      <c r="Z12" s="20" t="str">
        <f t="shared" si="6"/>
        <v>-</v>
      </c>
    </row>
    <row r="13" spans="1:27" ht="17.45" customHeight="1" thickBot="1" x14ac:dyDescent="0.25">
      <c r="A13" s="67"/>
      <c r="B13" s="67"/>
      <c r="C13" s="68"/>
      <c r="D13" s="67"/>
      <c r="E13" s="30"/>
      <c r="F13" s="26"/>
      <c r="G13" s="26"/>
      <c r="H13" s="7">
        <f t="shared" si="0"/>
        <v>0</v>
      </c>
      <c r="I13" s="25"/>
      <c r="J13" s="26"/>
      <c r="K13" s="26"/>
      <c r="L13" s="7">
        <f t="shared" si="1"/>
        <v>0</v>
      </c>
      <c r="M13" s="33"/>
      <c r="N13" s="26"/>
      <c r="O13" s="26"/>
      <c r="P13" s="7">
        <f t="shared" si="2"/>
        <v>0</v>
      </c>
      <c r="Q13" s="30"/>
      <c r="R13" s="26"/>
      <c r="S13" s="26"/>
      <c r="T13" s="7">
        <f t="shared" si="3"/>
        <v>0</v>
      </c>
      <c r="U13" s="30"/>
      <c r="V13" s="26"/>
      <c r="W13" s="26"/>
      <c r="X13" s="7">
        <f t="shared" si="4"/>
        <v>0</v>
      </c>
      <c r="Y13" s="17">
        <f t="shared" si="5"/>
        <v>0</v>
      </c>
      <c r="Z13" s="20" t="str">
        <f t="shared" si="6"/>
        <v>-</v>
      </c>
    </row>
    <row r="14" spans="1:27" ht="17.45" customHeight="1" thickBot="1" x14ac:dyDescent="0.25">
      <c r="A14" s="67"/>
      <c r="B14" s="67"/>
      <c r="C14" s="68"/>
      <c r="D14" s="67"/>
      <c r="E14" s="30"/>
      <c r="F14" s="26"/>
      <c r="G14" s="26"/>
      <c r="H14" s="7">
        <f t="shared" si="0"/>
        <v>0</v>
      </c>
      <c r="I14" s="25"/>
      <c r="J14" s="26"/>
      <c r="K14" s="26"/>
      <c r="L14" s="7">
        <f t="shared" si="1"/>
        <v>0</v>
      </c>
      <c r="M14" s="33"/>
      <c r="N14" s="26"/>
      <c r="O14" s="34"/>
      <c r="P14" s="7">
        <f t="shared" si="2"/>
        <v>0</v>
      </c>
      <c r="Q14" s="30"/>
      <c r="R14" s="34"/>
      <c r="S14" s="34"/>
      <c r="T14" s="7">
        <f t="shared" si="3"/>
        <v>0</v>
      </c>
      <c r="U14" s="30"/>
      <c r="V14" s="34"/>
      <c r="W14" s="34"/>
      <c r="X14" s="7">
        <f t="shared" si="4"/>
        <v>0</v>
      </c>
      <c r="Y14" s="17">
        <f t="shared" si="5"/>
        <v>0</v>
      </c>
      <c r="Z14" s="20" t="str">
        <f t="shared" si="6"/>
        <v>-</v>
      </c>
    </row>
    <row r="15" spans="1:27" ht="17.45" customHeight="1" thickBot="1" x14ac:dyDescent="0.25">
      <c r="A15" s="67"/>
      <c r="B15" s="67"/>
      <c r="C15" s="68"/>
      <c r="D15" s="67"/>
      <c r="E15" s="30"/>
      <c r="F15" s="26"/>
      <c r="G15" s="26"/>
      <c r="H15" s="7">
        <f t="shared" si="0"/>
        <v>0</v>
      </c>
      <c r="I15" s="25"/>
      <c r="J15" s="26"/>
      <c r="K15" s="26"/>
      <c r="L15" s="7">
        <f t="shared" si="1"/>
        <v>0</v>
      </c>
      <c r="M15" s="33"/>
      <c r="N15" s="26"/>
      <c r="O15" s="34"/>
      <c r="P15" s="7">
        <f t="shared" si="2"/>
        <v>0</v>
      </c>
      <c r="Q15" s="30"/>
      <c r="R15" s="34"/>
      <c r="S15" s="34"/>
      <c r="T15" s="7">
        <f t="shared" si="3"/>
        <v>0</v>
      </c>
      <c r="U15" s="30"/>
      <c r="V15" s="34"/>
      <c r="W15" s="34"/>
      <c r="X15" s="7">
        <f t="shared" si="4"/>
        <v>0</v>
      </c>
      <c r="Y15" s="17">
        <f t="shared" si="5"/>
        <v>0</v>
      </c>
      <c r="Z15" s="20" t="str">
        <f t="shared" si="6"/>
        <v>-</v>
      </c>
    </row>
    <row r="16" spans="1:27" ht="17.45" customHeight="1" thickBot="1" x14ac:dyDescent="0.25">
      <c r="A16" s="67"/>
      <c r="B16" s="67"/>
      <c r="C16" s="68"/>
      <c r="D16" s="67"/>
      <c r="E16" s="30"/>
      <c r="F16" s="26"/>
      <c r="G16" s="26"/>
      <c r="H16" s="7">
        <f t="shared" si="0"/>
        <v>0</v>
      </c>
      <c r="I16" s="25"/>
      <c r="J16" s="26"/>
      <c r="K16" s="26"/>
      <c r="L16" s="7">
        <f t="shared" si="1"/>
        <v>0</v>
      </c>
      <c r="M16" s="33"/>
      <c r="N16" s="26"/>
      <c r="O16" s="26"/>
      <c r="P16" s="7">
        <f t="shared" si="2"/>
        <v>0</v>
      </c>
      <c r="Q16" s="30"/>
      <c r="R16" s="26"/>
      <c r="S16" s="26"/>
      <c r="T16" s="7">
        <f t="shared" si="3"/>
        <v>0</v>
      </c>
      <c r="U16" s="30"/>
      <c r="V16" s="26"/>
      <c r="W16" s="26"/>
      <c r="X16" s="7">
        <f t="shared" si="4"/>
        <v>0</v>
      </c>
      <c r="Y16" s="17">
        <f t="shared" si="5"/>
        <v>0</v>
      </c>
      <c r="Z16" s="20" t="str">
        <f t="shared" si="6"/>
        <v>-</v>
      </c>
    </row>
  </sheetData>
  <mergeCells count="23">
    <mergeCell ref="V4:V5"/>
    <mergeCell ref="P4:P5"/>
    <mergeCell ref="Q4:Q5"/>
    <mergeCell ref="I4:L4"/>
    <mergeCell ref="M4:M5"/>
    <mergeCell ref="N4:N5"/>
    <mergeCell ref="O4:O5"/>
    <mergeCell ref="W4:W5"/>
    <mergeCell ref="A2:D2"/>
    <mergeCell ref="E2:Z2"/>
    <mergeCell ref="A3:D5"/>
    <mergeCell ref="E3:L3"/>
    <mergeCell ref="M3:P3"/>
    <mergeCell ref="Q3:T3"/>
    <mergeCell ref="U3:X3"/>
    <mergeCell ref="Y3:Y5"/>
    <mergeCell ref="Z3:Z5"/>
    <mergeCell ref="E4:H4"/>
    <mergeCell ref="X4:X5"/>
    <mergeCell ref="R4:R5"/>
    <mergeCell ref="S4:S5"/>
    <mergeCell ref="T4:T5"/>
    <mergeCell ref="U4:U5"/>
  </mergeCells>
  <phoneticPr fontId="17" type="noConversion"/>
  <conditionalFormatting sqref="H15:H16 H6:H13">
    <cfRule type="expression" dxfId="151" priority="14">
      <formula>IF(H6=MAX(H6,L6),TRUE(),FALSE())</formula>
    </cfRule>
  </conditionalFormatting>
  <conditionalFormatting sqref="L15:L16 L6:L13">
    <cfRule type="expression" dxfId="150" priority="13">
      <formula>IF(L6=MAX(L6,H6),TRUE(),FALSE())</formula>
    </cfRule>
  </conditionalFormatting>
  <conditionalFormatting sqref="H14">
    <cfRule type="expression" dxfId="149" priority="12">
      <formula>IF(H14=MAX(H14,L14),TRUE(),FALSE())</formula>
    </cfRule>
  </conditionalFormatting>
  <conditionalFormatting sqref="L14">
    <cfRule type="expression" dxfId="148" priority="11">
      <formula>IF(L14=MAX(L14,H14),TRUE(),FALSE())</formula>
    </cfRule>
  </conditionalFormatting>
  <conditionalFormatting sqref="H14">
    <cfRule type="expression" dxfId="147" priority="10">
      <formula>IF(H14=MAX(H14,L14),TRUE(),FALSE())</formula>
    </cfRule>
  </conditionalFormatting>
  <conditionalFormatting sqref="L14">
    <cfRule type="expression" dxfId="146" priority="9">
      <formula>IF(L14=MAX(L14,P14),TRUE(),FALSE())</formula>
    </cfRule>
  </conditionalFormatting>
  <conditionalFormatting sqref="L15">
    <cfRule type="expression" dxfId="145" priority="8">
      <formula>IF(L15=MAX(L15,H15),TRUE(),FALSE())</formula>
    </cfRule>
  </conditionalFormatting>
  <conditionalFormatting sqref="L15">
    <cfRule type="expression" dxfId="144" priority="7">
      <formula>IF(L15=MAX(L15,P15),TRUE(),FALSE())</formula>
    </cfRule>
  </conditionalFormatting>
  <conditionalFormatting sqref="P14:P15">
    <cfRule type="expression" dxfId="143" priority="6">
      <formula>IF(P14=MAX(P14,L14),TRUE(),FALSE())</formula>
    </cfRule>
  </conditionalFormatting>
  <conditionalFormatting sqref="P14:P15">
    <cfRule type="expression" dxfId="142" priority="5">
      <formula>IF(P14=MAX(P14,T14),TRUE(),FALSE())</formula>
    </cfRule>
  </conditionalFormatting>
  <conditionalFormatting sqref="T14:T15">
    <cfRule type="expression" dxfId="141" priority="4">
      <formula>IF(T14=MAX(T14,P14),TRUE(),FALSE())</formula>
    </cfRule>
  </conditionalFormatting>
  <conditionalFormatting sqref="T14:T15">
    <cfRule type="expression" dxfId="140" priority="3">
      <formula>IF(T14=MAX(T14,X14),TRUE(),FALSE())</formula>
    </cfRule>
  </conditionalFormatting>
  <conditionalFormatting sqref="X14:X15">
    <cfRule type="expression" dxfId="139" priority="2">
      <formula>IF(X14=MAX(X14,T14),TRUE(),FALSE())</formula>
    </cfRule>
  </conditionalFormatting>
  <conditionalFormatting sqref="X14:X15">
    <cfRule type="expression" dxfId="138" priority="1">
      <formula>IF(X14=MAX(X14,AB14),TRUE(),FALSE())</formula>
    </cfRule>
  </conditionalFormatting>
  <pageMargins left="0.70866141732283472" right="0.70866141732283472" top="0.78740157480314965" bottom="0.78740157480314965" header="0.31496062992125984" footer="0.31496062992125984"/>
  <pageSetup paperSize="9" scale="87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Button 1">
              <controlPr defaultSize="0" print="0" autoFill="0" autoPict="0" macro="[0]!SortPrint_NE">
                <anchor moveWithCells="1">
                  <from>
                    <xdr:col>20</xdr:col>
                    <xdr:colOff>123825</xdr:colOff>
                    <xdr:row>1</xdr:row>
                    <xdr:rowOff>19050</xdr:rowOff>
                  </from>
                  <to>
                    <xdr:col>24</xdr:col>
                    <xdr:colOff>95250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11</vt:i4>
      </vt:variant>
    </vt:vector>
  </HeadingPairs>
  <TitlesOfParts>
    <vt:vector size="29" baseType="lpstr">
      <vt:lpstr>Hilfstabelle</vt:lpstr>
      <vt:lpstr>WK1 N</vt:lpstr>
      <vt:lpstr>WK2 N</vt:lpstr>
      <vt:lpstr>WK3 N</vt:lpstr>
      <vt:lpstr>WK4</vt:lpstr>
      <vt:lpstr>WK5</vt:lpstr>
      <vt:lpstr>WK6</vt:lpstr>
      <vt:lpstr>WK7 N</vt:lpstr>
      <vt:lpstr>WK8 N</vt:lpstr>
      <vt:lpstr>WK9</vt:lpstr>
      <vt:lpstr>WK 10</vt:lpstr>
      <vt:lpstr>WK11 J</vt:lpstr>
      <vt:lpstr>WK12 J</vt:lpstr>
      <vt:lpstr>WK13 J</vt:lpstr>
      <vt:lpstr>WK14 J</vt:lpstr>
      <vt:lpstr>Horst Soyk-Pokal</vt:lpstr>
      <vt:lpstr>Teilnehmer</vt:lpstr>
      <vt:lpstr>Vereinsübersicht</vt:lpstr>
      <vt:lpstr>'WK 10'!Druckbereich</vt:lpstr>
      <vt:lpstr>'WK1 N'!Druckbereich</vt:lpstr>
      <vt:lpstr>'WK2 N'!Druckbereich</vt:lpstr>
      <vt:lpstr>'WK3 N'!Druckbereich</vt:lpstr>
      <vt:lpstr>'WK4'!Druckbereich</vt:lpstr>
      <vt:lpstr>'WK5'!Druckbereich</vt:lpstr>
      <vt:lpstr>'WK6'!Druckbereich</vt:lpstr>
      <vt:lpstr>'WK7 N'!Druckbereich</vt:lpstr>
      <vt:lpstr>'WK8 N'!Druckbereich</vt:lpstr>
      <vt:lpstr>'WK9'!Druckbereich</vt:lpstr>
      <vt:lpstr>'WK1 N'!Drucktitel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Nasenbär</dc:creator>
  <cp:lastModifiedBy>KTV-RuhrWest</cp:lastModifiedBy>
  <cp:lastPrinted>2017-09-24T14:02:08Z</cp:lastPrinted>
  <dcterms:created xsi:type="dcterms:W3CDTF">2009-06-21T12:26:10Z</dcterms:created>
  <dcterms:modified xsi:type="dcterms:W3CDTF">2017-09-24T19:11:15Z</dcterms:modified>
</cp:coreProperties>
</file>